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Преглед контроли аптеки 201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<sst xmlns="http://schemas.openxmlformats.org/spreadsheetml/2006/main" count="71" uniqueCount="71">
  <si>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Вкупен број 
на ПЗУ аптеки
 по ПС
(01-03.2011)</t>
  </si>
  <si>
    <t>Вкупен 
број на 
ПЗУ аптеки 
(Р.Е) по ПС
(од 04.2011)</t>
  </si>
  <si>
    <t>План за контроли
1 месец</t>
  </si>
  <si>
    <t>План за 
контроли
2 месец</t>
  </si>
  <si>
    <t>План за 
контроли
3 месец</t>
  </si>
  <si>
    <t>План за контроли
4  месец</t>
  </si>
  <si>
    <t>Реализирани контроли 
4 месец</t>
  </si>
  <si>
    <t>План за контроли
5  месец</t>
  </si>
  <si>
    <t>Реализирани контроли 
5 месец</t>
  </si>
  <si>
    <t>План за контроли
6  месец</t>
  </si>
  <si>
    <t>Реализирани контроли 
6 месец</t>
  </si>
  <si>
    <t>План за контроли
7  месец</t>
  </si>
  <si>
    <t>Реализирани контроли 
7 месец</t>
  </si>
  <si>
    <t>План за контроли
8  месец</t>
  </si>
  <si>
    <t>Реализирани контроли 
8 месец</t>
  </si>
  <si>
    <t>План за контроли
9  месец</t>
  </si>
  <si>
    <t>Реализирани контроли 
9 месец</t>
  </si>
  <si>
    <t>План за контроли
10  месец</t>
  </si>
  <si>
    <t>Реализирани контроли 
10 месец</t>
  </si>
  <si>
    <t>План за контроли
11  месец</t>
  </si>
  <si>
    <t>Реализирани контроли 
11 месец</t>
  </si>
  <si>
    <t>План за контроли
12  месец</t>
  </si>
  <si>
    <t>Реализирани контроли 
12 месец</t>
  </si>
  <si>
    <t>% на исконтролирани аптеки од
01.01.-31.03.2011</t>
  </si>
  <si>
    <t>Број на исконролирани аптеки од 
01.04.-31.12.2011</t>
  </si>
  <si>
    <t>% на исконтролирани аптеки од
01.04.-31.12.2011</t>
  </si>
  <si>
    <t>БЕРОВО</t>
  </si>
  <si>
    <t>БИТОЛА</t>
  </si>
  <si>
    <t>БРОД</t>
  </si>
  <si>
    <t>ВАЛАНДОВО</t>
  </si>
  <si>
    <t>ВЕЛЕС</t>
  </si>
  <si>
    <t>ВИНИЦА</t>
  </si>
  <si>
    <t>ГЕВГЕЛИЈА</t>
  </si>
  <si>
    <t>ГОСТИВАР</t>
  </si>
  <si>
    <t>ДЕБАР</t>
  </si>
  <si>
    <t>ДЕЛЧЕВО</t>
  </si>
  <si>
    <t>ДЕМИР ХИСАР</t>
  </si>
  <si>
    <t>КАВАДАРЦИ</t>
  </si>
  <si>
    <t>КИЧЕВО</t>
  </si>
  <si>
    <t>КОЧАНИ</t>
  </si>
  <si>
    <t>КРАТОВО</t>
  </si>
  <si>
    <t>КРИВА ПАЛАНКА</t>
  </si>
  <si>
    <t>КРУШЕВО</t>
  </si>
  <si>
    <t>КУМАНОВО</t>
  </si>
  <si>
    <t>НЕГОТИНО</t>
  </si>
  <si>
    <t>ОХРИД</t>
  </si>
  <si>
    <t>ПРИЛЕП</t>
  </si>
  <si>
    <t>ПРОБИШТИП</t>
  </si>
  <si>
    <t>РАДОВИШ</t>
  </si>
  <si>
    <t>РЕСЕН</t>
  </si>
  <si>
    <t>СВЕТИ НИКОЛЕ</t>
  </si>
  <si>
    <t>СКОПЈЕ</t>
  </si>
  <si>
    <t>СТРУГА</t>
  </si>
  <si>
    <t>СТРУМИЦА</t>
  </si>
  <si>
    <t>ТЕТОВО</t>
  </si>
  <si>
    <t>ШТИП</t>
  </si>
  <si>
    <t>ВКУПНО 
КОНТРОЛИ</t>
  </si>
  <si>
    <t>БРОЈ НА ЗАПИСНИЦИ ДОСТАВЕНИ ДО
КОМИСИЈА</t>
  </si>
  <si>
    <t>% на контроли по месеци</t>
  </si>
  <si>
    <t>Во ПС Тетово од 
комисија барање
 за повторна контрола
 во Александра 2 Скопје</t>
  </si>
  <si>
    <t xml:space="preserve"> </t>
  </si>
  <si>
    <t>Број на исконтролирани аптеки од 
01.01.-31.03.2011</t>
  </si>
  <si>
    <t>Број на неисконтролирани
аптеки од 
01.01.-31.03.2011</t>
  </si>
  <si>
    <t>Број на неисконтролирани
аптеки од 
01.04.-30.09.2011</t>
  </si>
  <si>
    <t>Рбр</t>
  </si>
  <si>
    <t>Вкупен Број на исконролирани аптеки 2011</t>
  </si>
  <si>
    <t xml:space="preserve">% на исконтролирани аптеки 2011 </t>
  </si>
  <si>
    <t>ФЗО П.СЛУЖБА</t>
  </si>
  <si>
    <t>Реализирани контроли 
1 месец</t>
  </si>
  <si>
    <t>Реализирани
контроли 
2 месец</t>
  </si>
  <si>
    <t>Реализирани
контроли 
3 месец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</si>
</sst>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StobiSerif Regular"/>
      <family val="0"/>
    </font>
    <font>
      <sz val="8"/>
      <color indexed="8"/>
      <name val="StobiSerif Regular"/>
      <family val="0"/>
    </font>
    <font>
      <i/>
      <sz val="8"/>
      <color indexed="8"/>
      <name val="StobiSerif Regular"/>
      <family val="0"/>
    </font>
    <font>
      <i/>
      <sz val="8"/>
      <name val="StobiSerif Regular"/>
      <family val="0"/>
    </font>
    <font>
      <b/>
      <sz val="8"/>
      <color indexed="8"/>
      <name val="StobiSerif Regular"/>
      <family val="0"/>
    </font>
    <font>
      <b/>
      <i/>
      <sz val="8"/>
      <color indexed="8"/>
      <name val="StobiSerif Regula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StobiSerif Regular"/>
      <family val="0"/>
    </font>
    <font>
      <i/>
      <sz val="8"/>
      <color theme="1"/>
      <name val="StobiSerif Regular"/>
      <family val="0"/>
    </font>
    <font>
      <b/>
      <sz val="8"/>
      <color theme="1"/>
      <name val="StobiSerif Regular"/>
      <family val="0"/>
    </font>
    <font>
      <b/>
      <i/>
      <sz val="8"/>
      <color theme="1"/>
      <name val="StobiSerif Regula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10" xfId="60" applyNumberFormat="1" applyFont="1" applyFill="1" applyBorder="1" applyAlignment="1">
      <alignment horizontal="center" vertical="center" wrapText="1"/>
      <protection/>
    </xf>
    <xf numFmtId="0" fontId="3" fillId="0" borderId="11" xfId="60" applyNumberFormat="1" applyFont="1" applyFill="1" applyBorder="1" applyAlignment="1">
      <alignment horizontal="center" vertical="center" wrapText="1"/>
      <protection/>
    </xf>
    <xf numFmtId="0" fontId="41" fillId="0" borderId="11" xfId="0" applyFont="1" applyFill="1" applyBorder="1" applyAlignment="1">
      <alignment horizontal="center" vertical="center" wrapText="1"/>
    </xf>
    <xf numFmtId="1" fontId="41" fillId="0" borderId="11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2" xfId="60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60" applyNumberFormat="1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41" fillId="0" borderId="12" xfId="0" applyFont="1" applyFill="1" applyBorder="1" applyAlignment="1">
      <alignment horizontal="center" vertical="center"/>
    </xf>
    <xf numFmtId="1" fontId="41" fillId="0" borderId="12" xfId="0" applyNumberFormat="1" applyFont="1" applyFill="1" applyBorder="1" applyAlignment="1">
      <alignment horizontal="center" vertical="center"/>
    </xf>
    <xf numFmtId="0" fontId="3" fillId="0" borderId="13" xfId="60" applyFont="1" applyFill="1" applyBorder="1" applyAlignment="1">
      <alignment horizontal="center" vertical="center"/>
      <protection/>
    </xf>
    <xf numFmtId="49" fontId="3" fillId="0" borderId="13" xfId="60" applyNumberFormat="1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3" xfId="60" applyNumberFormat="1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0" fontId="41" fillId="0" borderId="13" xfId="0" applyFont="1" applyFill="1" applyBorder="1" applyAlignment="1">
      <alignment horizontal="center" vertical="center"/>
    </xf>
    <xf numFmtId="1" fontId="41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/>
    </xf>
    <xf numFmtId="49" fontId="6" fillId="33" borderId="13" xfId="60" applyNumberFormat="1" applyFont="1" applyFill="1" applyBorder="1" applyAlignment="1">
      <alignment horizontal="center" vertical="center" wrapText="1"/>
      <protection/>
    </xf>
    <xf numFmtId="0" fontId="6" fillId="33" borderId="13" xfId="0" applyFont="1" applyFill="1" applyBorder="1" applyAlignment="1">
      <alignment horizontal="center" vertical="center"/>
    </xf>
    <xf numFmtId="1" fontId="42" fillId="33" borderId="13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49" fontId="6" fillId="0" borderId="13" xfId="60" applyNumberFormat="1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4" fontId="41" fillId="0" borderId="0" xfId="0" applyNumberFormat="1" applyFont="1" applyFill="1" applyBorder="1" applyAlignment="1">
      <alignment horizontal="center" vertical="center"/>
    </xf>
    <xf numFmtId="4" fontId="3" fillId="0" borderId="0" xfId="60" applyNumberFormat="1" applyFont="1" applyFill="1" applyBorder="1" applyAlignment="1">
      <alignment horizontal="center" vertical="center" wrapText="1"/>
      <protection/>
    </xf>
    <xf numFmtId="4" fontId="41" fillId="0" borderId="0" xfId="0" applyNumberFormat="1" applyFont="1" applyFill="1" applyBorder="1" applyAlignment="1">
      <alignment horizontal="center" vertical="center" wrapText="1"/>
    </xf>
    <xf numFmtId="1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1" fontId="43" fillId="0" borderId="14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1" fontId="43" fillId="0" borderId="12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1" fontId="43" fillId="0" borderId="13" xfId="0" applyNumberFormat="1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1" fontId="44" fillId="0" borderId="13" xfId="0" applyNumberFormat="1" applyFont="1" applyFill="1" applyBorder="1" applyAlignment="1">
      <alignment horizontal="center" vertical="center"/>
    </xf>
    <xf numFmtId="4" fontId="43" fillId="0" borderId="0" xfId="0" applyNumberFormat="1" applyFont="1" applyFill="1" applyBorder="1" applyAlignment="1">
      <alignment horizontal="center" vertical="center"/>
    </xf>
    <xf numFmtId="1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J34"/>
  <sheetViews>
    <sheetView tabSelected="1" zoomScalePageLayoutView="0" workbookViewId="0" topLeftCell="A1">
      <selection activeCell="A1" sqref="A1"/>
    </sheetView>
  </sheetViews>
  <sheetFormatPr defaultColWidth="12.57421875" defaultRowHeight="21" customHeight="1"/>
  <cols>
    <col min="1" max="1" width="8.8515625" style="5" customWidth="1"/>
    <col min="2" max="2" width="12.8515625" style="35" customWidth="1"/>
    <col min="3" max="4" width="9.7109375" style="5" customWidth="1"/>
    <col min="5" max="5" width="8.28125" style="5" customWidth="1"/>
    <col min="6" max="6" width="8.8515625" style="5" customWidth="1"/>
    <col min="7" max="7" width="8.57421875" style="5" customWidth="1"/>
    <col min="8" max="8" width="8.421875" style="5" customWidth="1"/>
    <col min="9" max="10" width="8.28125" style="5" customWidth="1"/>
    <col min="11" max="11" width="8.57421875" style="5" customWidth="1"/>
    <col min="12" max="13" width="8.28125" style="5" customWidth="1"/>
    <col min="14" max="14" width="8.421875" style="5" customWidth="1"/>
    <col min="15" max="15" width="7.8515625" style="5" customWidth="1"/>
    <col min="16" max="16" width="8.421875" style="5" customWidth="1"/>
    <col min="17" max="17" width="7.57421875" style="5" customWidth="1"/>
    <col min="18" max="18" width="8.28125" style="5" customWidth="1"/>
    <col min="19" max="19" width="7.57421875" style="5" customWidth="1"/>
    <col min="20" max="20" width="8.421875" style="5" customWidth="1"/>
    <col min="21" max="21" width="7.7109375" style="5" customWidth="1"/>
    <col min="22" max="22" width="8.28125" style="5" customWidth="1"/>
    <col min="23" max="23" width="8.421875" style="5" customWidth="1"/>
    <col min="24" max="24" width="8.57421875" style="5" customWidth="1"/>
    <col min="25" max="25" width="8.421875" style="5" customWidth="1"/>
    <col min="26" max="26" width="8.57421875" style="5" customWidth="1"/>
    <col min="27" max="27" width="8.28125" style="5" customWidth="1"/>
    <col min="28" max="28" width="8.7109375" style="5" customWidth="1"/>
    <col min="29" max="30" width="9.7109375" style="5" hidden="1" customWidth="1"/>
    <col min="31" max="31" width="9.7109375" style="34" hidden="1" customWidth="1"/>
    <col min="32" max="33" width="9.7109375" style="5" hidden="1" customWidth="1"/>
    <col min="34" max="34" width="9.7109375" style="34" hidden="1" customWidth="1"/>
    <col min="35" max="35" width="9.7109375" style="48" customWidth="1"/>
    <col min="36" max="36" width="9.7109375" style="47" customWidth="1"/>
    <col min="37" max="16384" width="12.57421875" style="5" customWidth="1"/>
  </cols>
  <sheetData>
    <row r="1" spans="1:36" ht="114" customHeight="1" thickBot="1">
      <c r="A1" s="1" t="s">
        <v>64</v>
      </c>
      <c r="B1" s="2" t="s">
        <v>67</v>
      </c>
      <c r="C1" s="3" t="s">
        <v>0</v>
      </c>
      <c r="D1" s="3" t="s">
        <v>1</v>
      </c>
      <c r="E1" s="3" t="s">
        <v>2</v>
      </c>
      <c r="F1" s="3" t="s">
        <v>68</v>
      </c>
      <c r="G1" s="3" t="s">
        <v>3</v>
      </c>
      <c r="H1" s="3" t="s">
        <v>69</v>
      </c>
      <c r="I1" s="3" t="s">
        <v>4</v>
      </c>
      <c r="J1" s="3" t="s">
        <v>70</v>
      </c>
      <c r="K1" s="3" t="s">
        <v>5</v>
      </c>
      <c r="L1" s="3" t="s">
        <v>6</v>
      </c>
      <c r="M1" s="3" t="s">
        <v>7</v>
      </c>
      <c r="N1" s="3" t="s">
        <v>8</v>
      </c>
      <c r="O1" s="3" t="s">
        <v>9</v>
      </c>
      <c r="P1" s="3" t="s">
        <v>10</v>
      </c>
      <c r="Q1" s="3" t="s">
        <v>11</v>
      </c>
      <c r="R1" s="3" t="s">
        <v>12</v>
      </c>
      <c r="S1" s="3" t="s">
        <v>13</v>
      </c>
      <c r="T1" s="3" t="s">
        <v>14</v>
      </c>
      <c r="U1" s="3" t="s">
        <v>15</v>
      </c>
      <c r="V1" s="3" t="s">
        <v>16</v>
      </c>
      <c r="W1" s="3" t="s">
        <v>17</v>
      </c>
      <c r="X1" s="3" t="s">
        <v>18</v>
      </c>
      <c r="Y1" s="3" t="s">
        <v>19</v>
      </c>
      <c r="Z1" s="3" t="s">
        <v>20</v>
      </c>
      <c r="AA1" s="3" t="s">
        <v>21</v>
      </c>
      <c r="AB1" s="3" t="s">
        <v>22</v>
      </c>
      <c r="AC1" s="3" t="s">
        <v>61</v>
      </c>
      <c r="AD1" s="3" t="s">
        <v>62</v>
      </c>
      <c r="AE1" s="4" t="s">
        <v>23</v>
      </c>
      <c r="AF1" s="3" t="s">
        <v>24</v>
      </c>
      <c r="AG1" s="3" t="s">
        <v>63</v>
      </c>
      <c r="AH1" s="4" t="s">
        <v>25</v>
      </c>
      <c r="AI1" s="36" t="s">
        <v>65</v>
      </c>
      <c r="AJ1" s="37" t="s">
        <v>66</v>
      </c>
    </row>
    <row r="2" spans="1:36" ht="21" customHeight="1">
      <c r="A2" s="6">
        <v>1</v>
      </c>
      <c r="B2" s="7" t="s">
        <v>26</v>
      </c>
      <c r="C2" s="8">
        <v>5</v>
      </c>
      <c r="D2" s="9">
        <v>4</v>
      </c>
      <c r="E2" s="10">
        <v>0</v>
      </c>
      <c r="F2" s="10">
        <v>0</v>
      </c>
      <c r="G2" s="10">
        <v>3</v>
      </c>
      <c r="H2" s="8">
        <v>3</v>
      </c>
      <c r="I2" s="10">
        <v>1</v>
      </c>
      <c r="J2" s="8">
        <v>1</v>
      </c>
      <c r="K2" s="10">
        <v>1</v>
      </c>
      <c r="L2" s="8">
        <v>1</v>
      </c>
      <c r="M2" s="8">
        <v>1</v>
      </c>
      <c r="N2" s="8">
        <v>1</v>
      </c>
      <c r="O2" s="8">
        <v>1</v>
      </c>
      <c r="P2" s="8">
        <v>1</v>
      </c>
      <c r="Q2" s="8">
        <v>0</v>
      </c>
      <c r="R2" s="11">
        <v>1</v>
      </c>
      <c r="S2" s="11">
        <v>1</v>
      </c>
      <c r="T2" s="11">
        <v>1</v>
      </c>
      <c r="U2" s="11">
        <v>1</v>
      </c>
      <c r="V2" s="11">
        <v>1</v>
      </c>
      <c r="W2" s="11">
        <v>1</v>
      </c>
      <c r="X2" s="11">
        <v>1</v>
      </c>
      <c r="Y2" s="11">
        <v>1</v>
      </c>
      <c r="Z2" s="11">
        <v>1</v>
      </c>
      <c r="AA2" s="11">
        <v>1</v>
      </c>
      <c r="AB2" s="11">
        <v>1</v>
      </c>
      <c r="AC2" s="11">
        <f>F2+H2+J2</f>
        <v>4</v>
      </c>
      <c r="AD2" s="11">
        <f aca="true" t="shared" si="0" ref="AD2:AD31">C2-AC2</f>
        <v>1</v>
      </c>
      <c r="AE2" s="12">
        <f aca="true" t="shared" si="1" ref="AE2:AE32">AC2*100/C2</f>
        <v>80</v>
      </c>
      <c r="AF2" s="11">
        <f>L2+N2+P2+R2+T2+V2+X2+Z2+AB2</f>
        <v>9</v>
      </c>
      <c r="AG2" s="11">
        <f aca="true" t="shared" si="2" ref="AG2:AG32">D2-AF2</f>
        <v>-5</v>
      </c>
      <c r="AH2" s="12">
        <f aca="true" t="shared" si="3" ref="AH2:AH32">AF2*100/D2</f>
        <v>225</v>
      </c>
      <c r="AI2" s="38">
        <f aca="true" t="shared" si="4" ref="AI2:AI33">AC2+AF2</f>
        <v>13</v>
      </c>
      <c r="AJ2" s="39">
        <f aca="true" t="shared" si="5" ref="AJ2:AJ32">AH2+AE2</f>
        <v>305</v>
      </c>
    </row>
    <row r="3" spans="1:36" ht="21" customHeight="1">
      <c r="A3" s="13">
        <v>2</v>
      </c>
      <c r="B3" s="14" t="s">
        <v>27</v>
      </c>
      <c r="C3" s="15">
        <v>56</v>
      </c>
      <c r="D3" s="16">
        <v>57</v>
      </c>
      <c r="E3" s="10">
        <v>0</v>
      </c>
      <c r="F3" s="10">
        <v>0</v>
      </c>
      <c r="G3" s="17">
        <v>0</v>
      </c>
      <c r="H3" s="15">
        <v>7</v>
      </c>
      <c r="I3" s="17">
        <v>5</v>
      </c>
      <c r="J3" s="15">
        <v>7</v>
      </c>
      <c r="K3" s="17">
        <v>0</v>
      </c>
      <c r="L3" s="15">
        <v>0</v>
      </c>
      <c r="M3" s="15">
        <v>6</v>
      </c>
      <c r="N3" s="15">
        <v>6</v>
      </c>
      <c r="O3" s="15">
        <v>5</v>
      </c>
      <c r="P3" s="15">
        <v>5</v>
      </c>
      <c r="Q3" s="15">
        <v>2</v>
      </c>
      <c r="R3" s="18">
        <v>3</v>
      </c>
      <c r="S3" s="18">
        <v>5</v>
      </c>
      <c r="T3" s="18">
        <v>5</v>
      </c>
      <c r="U3" s="18">
        <v>5</v>
      </c>
      <c r="V3" s="18">
        <v>5</v>
      </c>
      <c r="W3" s="18">
        <v>5</v>
      </c>
      <c r="X3" s="18">
        <v>5</v>
      </c>
      <c r="Y3" s="18">
        <v>6</v>
      </c>
      <c r="Z3" s="18">
        <v>5</v>
      </c>
      <c r="AA3" s="18">
        <v>6</v>
      </c>
      <c r="AB3" s="18">
        <v>6</v>
      </c>
      <c r="AC3" s="18">
        <f aca="true" t="shared" si="6" ref="AC3:AC31">F3+H3+J3</f>
        <v>14</v>
      </c>
      <c r="AD3" s="18">
        <f t="shared" si="0"/>
        <v>42</v>
      </c>
      <c r="AE3" s="19">
        <f t="shared" si="1"/>
        <v>25</v>
      </c>
      <c r="AF3" s="18">
        <f aca="true" t="shared" si="7" ref="AF3:AF31">L3+N3+P3+R3+T3+V3+X3+Z3+AB3</f>
        <v>40</v>
      </c>
      <c r="AG3" s="18">
        <f t="shared" si="2"/>
        <v>17</v>
      </c>
      <c r="AH3" s="19">
        <f t="shared" si="3"/>
        <v>70.17543859649123</v>
      </c>
      <c r="AI3" s="40">
        <f t="shared" si="4"/>
        <v>54</v>
      </c>
      <c r="AJ3" s="41">
        <f t="shared" si="5"/>
        <v>95.17543859649123</v>
      </c>
    </row>
    <row r="4" spans="1:36" ht="21" customHeight="1">
      <c r="A4" s="13">
        <v>3</v>
      </c>
      <c r="B4" s="14" t="s">
        <v>28</v>
      </c>
      <c r="C4" s="15">
        <v>2</v>
      </c>
      <c r="D4" s="16">
        <v>2</v>
      </c>
      <c r="E4" s="10">
        <v>0</v>
      </c>
      <c r="F4" s="10">
        <v>0</v>
      </c>
      <c r="G4" s="17">
        <v>0</v>
      </c>
      <c r="H4" s="15">
        <v>0</v>
      </c>
      <c r="I4" s="17">
        <v>1</v>
      </c>
      <c r="J4" s="15">
        <v>0</v>
      </c>
      <c r="K4" s="17">
        <v>0</v>
      </c>
      <c r="L4" s="15">
        <v>0</v>
      </c>
      <c r="M4" s="15">
        <v>1</v>
      </c>
      <c r="N4" s="15">
        <v>1</v>
      </c>
      <c r="O4" s="15">
        <v>0</v>
      </c>
      <c r="P4" s="15">
        <v>0</v>
      </c>
      <c r="Q4" s="15">
        <v>0</v>
      </c>
      <c r="R4" s="18">
        <v>0</v>
      </c>
      <c r="S4" s="18">
        <v>0</v>
      </c>
      <c r="T4" s="18">
        <v>0</v>
      </c>
      <c r="U4" s="18">
        <v>0</v>
      </c>
      <c r="V4" s="18">
        <v>1</v>
      </c>
      <c r="W4" s="18">
        <v>0</v>
      </c>
      <c r="X4" s="18">
        <v>0</v>
      </c>
      <c r="Y4" s="18">
        <v>0</v>
      </c>
      <c r="Z4" s="18">
        <v>0</v>
      </c>
      <c r="AA4" s="18">
        <v>0</v>
      </c>
      <c r="AB4" s="18">
        <v>0</v>
      </c>
      <c r="AC4" s="18">
        <f t="shared" si="6"/>
        <v>0</v>
      </c>
      <c r="AD4" s="18">
        <f t="shared" si="0"/>
        <v>2</v>
      </c>
      <c r="AE4" s="19">
        <f t="shared" si="1"/>
        <v>0</v>
      </c>
      <c r="AF4" s="18">
        <f t="shared" si="7"/>
        <v>2</v>
      </c>
      <c r="AG4" s="18">
        <f t="shared" si="2"/>
        <v>0</v>
      </c>
      <c r="AH4" s="19">
        <f t="shared" si="3"/>
        <v>100</v>
      </c>
      <c r="AI4" s="40">
        <f t="shared" si="4"/>
        <v>2</v>
      </c>
      <c r="AJ4" s="41">
        <f t="shared" si="5"/>
        <v>100</v>
      </c>
    </row>
    <row r="5" spans="1:36" ht="21" customHeight="1">
      <c r="A5" s="13">
        <v>4</v>
      </c>
      <c r="B5" s="14" t="s">
        <v>29</v>
      </c>
      <c r="C5" s="15">
        <v>5</v>
      </c>
      <c r="D5" s="16">
        <v>5</v>
      </c>
      <c r="E5" s="10">
        <v>0</v>
      </c>
      <c r="F5" s="10">
        <v>0</v>
      </c>
      <c r="G5" s="17">
        <v>1</v>
      </c>
      <c r="H5" s="15">
        <v>1</v>
      </c>
      <c r="I5" s="17">
        <v>1</v>
      </c>
      <c r="J5" s="15">
        <v>1</v>
      </c>
      <c r="K5" s="17">
        <v>1</v>
      </c>
      <c r="L5" s="15">
        <v>1</v>
      </c>
      <c r="M5" s="15">
        <v>1</v>
      </c>
      <c r="N5" s="15">
        <v>1</v>
      </c>
      <c r="O5" s="15">
        <v>0</v>
      </c>
      <c r="P5" s="15">
        <v>0</v>
      </c>
      <c r="Q5" s="15">
        <v>1</v>
      </c>
      <c r="R5" s="18">
        <v>1</v>
      </c>
      <c r="S5" s="18">
        <v>1</v>
      </c>
      <c r="T5" s="18">
        <v>1</v>
      </c>
      <c r="U5" s="18">
        <v>1</v>
      </c>
      <c r="V5" s="18">
        <v>1</v>
      </c>
      <c r="W5" s="18">
        <v>1</v>
      </c>
      <c r="X5" s="18">
        <v>1</v>
      </c>
      <c r="Y5" s="18">
        <v>1</v>
      </c>
      <c r="Z5" s="18">
        <v>1</v>
      </c>
      <c r="AA5" s="18">
        <v>1</v>
      </c>
      <c r="AB5" s="18">
        <v>1</v>
      </c>
      <c r="AC5" s="18">
        <f t="shared" si="6"/>
        <v>2</v>
      </c>
      <c r="AD5" s="18">
        <f t="shared" si="0"/>
        <v>3</v>
      </c>
      <c r="AE5" s="19">
        <f t="shared" si="1"/>
        <v>40</v>
      </c>
      <c r="AF5" s="18">
        <f t="shared" si="7"/>
        <v>8</v>
      </c>
      <c r="AG5" s="18">
        <f t="shared" si="2"/>
        <v>-3</v>
      </c>
      <c r="AH5" s="19">
        <f t="shared" si="3"/>
        <v>160</v>
      </c>
      <c r="AI5" s="40">
        <f t="shared" si="4"/>
        <v>10</v>
      </c>
      <c r="AJ5" s="41">
        <f t="shared" si="5"/>
        <v>200</v>
      </c>
    </row>
    <row r="6" spans="1:36" ht="21" customHeight="1">
      <c r="A6" s="13">
        <v>5</v>
      </c>
      <c r="B6" s="14" t="s">
        <v>30</v>
      </c>
      <c r="C6" s="15">
        <v>26</v>
      </c>
      <c r="D6" s="16">
        <v>27</v>
      </c>
      <c r="E6" s="17">
        <v>5</v>
      </c>
      <c r="F6" s="15">
        <v>5</v>
      </c>
      <c r="G6" s="17">
        <v>2</v>
      </c>
      <c r="H6" s="15">
        <v>3</v>
      </c>
      <c r="I6" s="17">
        <v>6</v>
      </c>
      <c r="J6" s="15">
        <v>6</v>
      </c>
      <c r="K6" s="17">
        <v>2</v>
      </c>
      <c r="L6" s="15">
        <v>2</v>
      </c>
      <c r="M6" s="15">
        <v>0</v>
      </c>
      <c r="N6" s="15">
        <v>0</v>
      </c>
      <c r="O6" s="15">
        <v>2</v>
      </c>
      <c r="P6" s="15">
        <v>2</v>
      </c>
      <c r="Q6" s="15">
        <v>3</v>
      </c>
      <c r="R6" s="18">
        <v>3</v>
      </c>
      <c r="S6" s="18">
        <v>1</v>
      </c>
      <c r="T6" s="18">
        <v>1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f t="shared" si="6"/>
        <v>14</v>
      </c>
      <c r="AD6" s="18">
        <f t="shared" si="0"/>
        <v>12</v>
      </c>
      <c r="AE6" s="19">
        <f t="shared" si="1"/>
        <v>53.84615384615385</v>
      </c>
      <c r="AF6" s="18">
        <f t="shared" si="7"/>
        <v>8</v>
      </c>
      <c r="AG6" s="18">
        <f t="shared" si="2"/>
        <v>19</v>
      </c>
      <c r="AH6" s="19">
        <f t="shared" si="3"/>
        <v>29.62962962962963</v>
      </c>
      <c r="AI6" s="40">
        <f t="shared" si="4"/>
        <v>22</v>
      </c>
      <c r="AJ6" s="41">
        <f t="shared" si="5"/>
        <v>83.47578347578347</v>
      </c>
    </row>
    <row r="7" spans="1:36" ht="21" customHeight="1">
      <c r="A7" s="13">
        <v>6</v>
      </c>
      <c r="B7" s="14" t="s">
        <v>31</v>
      </c>
      <c r="C7" s="15">
        <v>6</v>
      </c>
      <c r="D7" s="16">
        <v>6</v>
      </c>
      <c r="E7" s="17">
        <v>0</v>
      </c>
      <c r="F7" s="15">
        <v>0</v>
      </c>
      <c r="G7" s="17">
        <v>0</v>
      </c>
      <c r="H7" s="15">
        <v>0</v>
      </c>
      <c r="I7" s="17">
        <v>0</v>
      </c>
      <c r="J7" s="15">
        <v>2</v>
      </c>
      <c r="K7" s="17">
        <v>2</v>
      </c>
      <c r="L7" s="15">
        <v>2</v>
      </c>
      <c r="M7" s="15">
        <v>2</v>
      </c>
      <c r="N7" s="15">
        <v>2</v>
      </c>
      <c r="O7" s="15">
        <v>2</v>
      </c>
      <c r="P7" s="15">
        <v>2</v>
      </c>
      <c r="Q7" s="15">
        <v>2</v>
      </c>
      <c r="R7" s="18">
        <v>2</v>
      </c>
      <c r="S7" s="18">
        <v>0</v>
      </c>
      <c r="T7" s="18">
        <v>1</v>
      </c>
      <c r="U7" s="18">
        <v>1</v>
      </c>
      <c r="V7" s="18">
        <v>1</v>
      </c>
      <c r="W7" s="18">
        <v>2</v>
      </c>
      <c r="X7" s="18">
        <v>2</v>
      </c>
      <c r="Y7" s="18">
        <v>1</v>
      </c>
      <c r="Z7" s="18">
        <v>1</v>
      </c>
      <c r="AA7" s="18">
        <v>1</v>
      </c>
      <c r="AB7" s="18">
        <v>1</v>
      </c>
      <c r="AC7" s="18">
        <f t="shared" si="6"/>
        <v>2</v>
      </c>
      <c r="AD7" s="18">
        <f t="shared" si="0"/>
        <v>4</v>
      </c>
      <c r="AE7" s="19">
        <f t="shared" si="1"/>
        <v>33.333333333333336</v>
      </c>
      <c r="AF7" s="18">
        <f t="shared" si="7"/>
        <v>14</v>
      </c>
      <c r="AG7" s="18">
        <f t="shared" si="2"/>
        <v>-8</v>
      </c>
      <c r="AH7" s="19">
        <f t="shared" si="3"/>
        <v>233.33333333333334</v>
      </c>
      <c r="AI7" s="40">
        <f t="shared" si="4"/>
        <v>16</v>
      </c>
      <c r="AJ7" s="41">
        <f t="shared" si="5"/>
        <v>266.6666666666667</v>
      </c>
    </row>
    <row r="8" spans="1:36" ht="21" customHeight="1">
      <c r="A8" s="13">
        <v>7</v>
      </c>
      <c r="B8" s="14" t="s">
        <v>32</v>
      </c>
      <c r="C8" s="15">
        <v>16</v>
      </c>
      <c r="D8" s="16">
        <v>17</v>
      </c>
      <c r="E8" s="17">
        <v>0</v>
      </c>
      <c r="F8" s="15">
        <v>0</v>
      </c>
      <c r="G8" s="17">
        <v>0</v>
      </c>
      <c r="H8" s="15">
        <v>0</v>
      </c>
      <c r="I8" s="17">
        <v>1</v>
      </c>
      <c r="J8" s="15">
        <v>2</v>
      </c>
      <c r="K8" s="17">
        <v>1</v>
      </c>
      <c r="L8" s="15">
        <v>1</v>
      </c>
      <c r="M8" s="15">
        <v>1</v>
      </c>
      <c r="N8" s="15">
        <v>1</v>
      </c>
      <c r="O8" s="15">
        <v>1</v>
      </c>
      <c r="P8" s="15">
        <v>1</v>
      </c>
      <c r="Q8" s="15">
        <v>1</v>
      </c>
      <c r="R8" s="18">
        <v>1</v>
      </c>
      <c r="S8" s="18">
        <v>0</v>
      </c>
      <c r="T8" s="18">
        <v>0</v>
      </c>
      <c r="U8" s="18">
        <v>0</v>
      </c>
      <c r="V8" s="18">
        <v>0</v>
      </c>
      <c r="W8" s="18">
        <v>1</v>
      </c>
      <c r="X8" s="18">
        <v>1</v>
      </c>
      <c r="Y8" s="18">
        <v>2</v>
      </c>
      <c r="Z8" s="18">
        <v>2</v>
      </c>
      <c r="AA8" s="18">
        <v>2</v>
      </c>
      <c r="AB8" s="18">
        <v>2</v>
      </c>
      <c r="AC8" s="18">
        <f t="shared" si="6"/>
        <v>2</v>
      </c>
      <c r="AD8" s="18">
        <f t="shared" si="0"/>
        <v>14</v>
      </c>
      <c r="AE8" s="19">
        <f t="shared" si="1"/>
        <v>12.5</v>
      </c>
      <c r="AF8" s="18">
        <f t="shared" si="7"/>
        <v>9</v>
      </c>
      <c r="AG8" s="18">
        <f t="shared" si="2"/>
        <v>8</v>
      </c>
      <c r="AH8" s="19">
        <f t="shared" si="3"/>
        <v>52.94117647058823</v>
      </c>
      <c r="AI8" s="40">
        <f t="shared" si="4"/>
        <v>11</v>
      </c>
      <c r="AJ8" s="41">
        <f t="shared" si="5"/>
        <v>65.44117647058823</v>
      </c>
    </row>
    <row r="9" spans="1:36" ht="21" customHeight="1">
      <c r="A9" s="13">
        <v>8</v>
      </c>
      <c r="B9" s="14" t="s">
        <v>33</v>
      </c>
      <c r="C9" s="15">
        <v>25</v>
      </c>
      <c r="D9" s="16">
        <v>26</v>
      </c>
      <c r="E9" s="17">
        <v>5</v>
      </c>
      <c r="F9" s="15">
        <v>5</v>
      </c>
      <c r="G9" s="17">
        <v>3</v>
      </c>
      <c r="H9" s="15">
        <v>4</v>
      </c>
      <c r="I9" s="17">
        <v>0</v>
      </c>
      <c r="J9" s="15">
        <v>0</v>
      </c>
      <c r="K9" s="17">
        <v>0</v>
      </c>
      <c r="L9" s="15">
        <v>0</v>
      </c>
      <c r="M9" s="15">
        <v>0</v>
      </c>
      <c r="N9" s="15">
        <v>0</v>
      </c>
      <c r="O9" s="15">
        <v>4</v>
      </c>
      <c r="P9" s="15">
        <v>4</v>
      </c>
      <c r="Q9" s="15">
        <v>3</v>
      </c>
      <c r="R9" s="18">
        <v>3</v>
      </c>
      <c r="S9" s="18">
        <v>0</v>
      </c>
      <c r="T9" s="18">
        <v>0</v>
      </c>
      <c r="U9" s="18">
        <v>6</v>
      </c>
      <c r="V9" s="18">
        <v>6</v>
      </c>
      <c r="W9" s="18">
        <v>0</v>
      </c>
      <c r="X9" s="18">
        <v>0</v>
      </c>
      <c r="Y9" s="18">
        <v>0</v>
      </c>
      <c r="Z9" s="18">
        <v>3</v>
      </c>
      <c r="AA9" s="18">
        <v>3</v>
      </c>
      <c r="AB9" s="18">
        <v>3</v>
      </c>
      <c r="AC9" s="18">
        <f t="shared" si="6"/>
        <v>9</v>
      </c>
      <c r="AD9" s="18">
        <f t="shared" si="0"/>
        <v>16</v>
      </c>
      <c r="AE9" s="19">
        <f t="shared" si="1"/>
        <v>36</v>
      </c>
      <c r="AF9" s="18">
        <f t="shared" si="7"/>
        <v>19</v>
      </c>
      <c r="AG9" s="18">
        <f t="shared" si="2"/>
        <v>7</v>
      </c>
      <c r="AH9" s="19">
        <f t="shared" si="3"/>
        <v>73.07692307692308</v>
      </c>
      <c r="AI9" s="40">
        <f t="shared" si="4"/>
        <v>28</v>
      </c>
      <c r="AJ9" s="41">
        <f t="shared" si="5"/>
        <v>109.07692307692308</v>
      </c>
    </row>
    <row r="10" spans="1:36" ht="21" customHeight="1">
      <c r="A10" s="13">
        <v>9</v>
      </c>
      <c r="B10" s="14" t="s">
        <v>34</v>
      </c>
      <c r="C10" s="15">
        <v>6</v>
      </c>
      <c r="D10" s="16">
        <v>6</v>
      </c>
      <c r="E10" s="17">
        <v>4</v>
      </c>
      <c r="F10" s="15">
        <v>3</v>
      </c>
      <c r="G10" s="17">
        <v>2</v>
      </c>
      <c r="H10" s="15">
        <v>0</v>
      </c>
      <c r="I10" s="17">
        <v>5</v>
      </c>
      <c r="J10" s="15">
        <v>0</v>
      </c>
      <c r="K10" s="17">
        <v>4</v>
      </c>
      <c r="L10" s="15">
        <v>5</v>
      </c>
      <c r="M10" s="15">
        <v>1</v>
      </c>
      <c r="N10" s="15">
        <v>1</v>
      </c>
      <c r="O10" s="15">
        <v>0</v>
      </c>
      <c r="P10" s="15">
        <v>0</v>
      </c>
      <c r="Q10" s="15">
        <v>4</v>
      </c>
      <c r="R10" s="18">
        <v>4</v>
      </c>
      <c r="S10" s="18">
        <v>2</v>
      </c>
      <c r="T10" s="18">
        <v>0</v>
      </c>
      <c r="U10" s="18">
        <v>2</v>
      </c>
      <c r="V10" s="18">
        <v>0</v>
      </c>
      <c r="W10" s="18">
        <v>4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f t="shared" si="6"/>
        <v>3</v>
      </c>
      <c r="AD10" s="18">
        <f t="shared" si="0"/>
        <v>3</v>
      </c>
      <c r="AE10" s="19">
        <f t="shared" si="1"/>
        <v>50</v>
      </c>
      <c r="AF10" s="18">
        <f t="shared" si="7"/>
        <v>10</v>
      </c>
      <c r="AG10" s="18">
        <f t="shared" si="2"/>
        <v>-4</v>
      </c>
      <c r="AH10" s="19">
        <f t="shared" si="3"/>
        <v>166.66666666666666</v>
      </c>
      <c r="AI10" s="40">
        <f t="shared" si="4"/>
        <v>13</v>
      </c>
      <c r="AJ10" s="41">
        <f t="shared" si="5"/>
        <v>216.66666666666666</v>
      </c>
    </row>
    <row r="11" spans="1:36" ht="21" customHeight="1">
      <c r="A11" s="13">
        <v>10</v>
      </c>
      <c r="B11" s="14" t="s">
        <v>35</v>
      </c>
      <c r="C11" s="15">
        <v>10</v>
      </c>
      <c r="D11" s="16">
        <v>10</v>
      </c>
      <c r="E11" s="17">
        <v>3</v>
      </c>
      <c r="F11" s="15">
        <v>0</v>
      </c>
      <c r="G11" s="17">
        <v>2</v>
      </c>
      <c r="H11" s="15">
        <v>0</v>
      </c>
      <c r="I11" s="17">
        <v>3</v>
      </c>
      <c r="J11" s="15">
        <v>0</v>
      </c>
      <c r="K11" s="17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2</v>
      </c>
      <c r="R11" s="18">
        <v>0</v>
      </c>
      <c r="S11" s="18">
        <v>0</v>
      </c>
      <c r="T11" s="18">
        <v>1</v>
      </c>
      <c r="U11" s="18">
        <v>0</v>
      </c>
      <c r="V11" s="18">
        <v>0</v>
      </c>
      <c r="W11" s="18">
        <v>2</v>
      </c>
      <c r="X11" s="18">
        <v>2</v>
      </c>
      <c r="Y11" s="18">
        <v>2</v>
      </c>
      <c r="Z11" s="18">
        <v>2</v>
      </c>
      <c r="AA11" s="18">
        <v>0</v>
      </c>
      <c r="AB11" s="18">
        <v>0</v>
      </c>
      <c r="AC11" s="18">
        <f t="shared" si="6"/>
        <v>0</v>
      </c>
      <c r="AD11" s="18">
        <f t="shared" si="0"/>
        <v>10</v>
      </c>
      <c r="AE11" s="19">
        <f t="shared" si="1"/>
        <v>0</v>
      </c>
      <c r="AF11" s="18">
        <f t="shared" si="7"/>
        <v>5</v>
      </c>
      <c r="AG11" s="18">
        <f t="shared" si="2"/>
        <v>5</v>
      </c>
      <c r="AH11" s="19">
        <f t="shared" si="3"/>
        <v>50</v>
      </c>
      <c r="AI11" s="40">
        <f t="shared" si="4"/>
        <v>5</v>
      </c>
      <c r="AJ11" s="41">
        <f t="shared" si="5"/>
        <v>50</v>
      </c>
    </row>
    <row r="12" spans="1:36" ht="21" customHeight="1">
      <c r="A12" s="13">
        <v>11</v>
      </c>
      <c r="B12" s="14" t="s">
        <v>36</v>
      </c>
      <c r="C12" s="15">
        <v>3</v>
      </c>
      <c r="D12" s="16">
        <v>3</v>
      </c>
      <c r="E12" s="17">
        <v>0</v>
      </c>
      <c r="F12" s="15">
        <v>0</v>
      </c>
      <c r="G12" s="17">
        <v>0</v>
      </c>
      <c r="H12" s="15">
        <v>0</v>
      </c>
      <c r="I12" s="17">
        <v>0</v>
      </c>
      <c r="J12" s="15">
        <v>1</v>
      </c>
      <c r="K12" s="17">
        <v>1</v>
      </c>
      <c r="L12" s="15">
        <v>1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8">
        <v>0</v>
      </c>
      <c r="S12" s="18">
        <v>3</v>
      </c>
      <c r="T12" s="18">
        <v>3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f t="shared" si="6"/>
        <v>1</v>
      </c>
      <c r="AD12" s="18">
        <f t="shared" si="0"/>
        <v>2</v>
      </c>
      <c r="AE12" s="19">
        <f t="shared" si="1"/>
        <v>33.333333333333336</v>
      </c>
      <c r="AF12" s="18">
        <f t="shared" si="7"/>
        <v>4</v>
      </c>
      <c r="AG12" s="18">
        <f t="shared" si="2"/>
        <v>-1</v>
      </c>
      <c r="AH12" s="19">
        <f t="shared" si="3"/>
        <v>133.33333333333334</v>
      </c>
      <c r="AI12" s="40">
        <f t="shared" si="4"/>
        <v>5</v>
      </c>
      <c r="AJ12" s="41">
        <f t="shared" si="5"/>
        <v>166.66666666666669</v>
      </c>
    </row>
    <row r="13" spans="1:36" ht="21" customHeight="1">
      <c r="A13" s="13">
        <v>12</v>
      </c>
      <c r="B13" s="14" t="s">
        <v>37</v>
      </c>
      <c r="C13" s="15">
        <v>23</v>
      </c>
      <c r="D13" s="16">
        <v>23</v>
      </c>
      <c r="E13" s="17">
        <v>0</v>
      </c>
      <c r="F13" s="15">
        <v>0</v>
      </c>
      <c r="G13" s="17">
        <v>0</v>
      </c>
      <c r="H13" s="15">
        <v>0</v>
      </c>
      <c r="I13" s="17">
        <v>0</v>
      </c>
      <c r="J13" s="15">
        <v>0</v>
      </c>
      <c r="K13" s="17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3</v>
      </c>
      <c r="R13" s="18">
        <v>3</v>
      </c>
      <c r="S13" s="18">
        <v>1</v>
      </c>
      <c r="T13" s="18">
        <v>2</v>
      </c>
      <c r="U13" s="18">
        <v>2</v>
      </c>
      <c r="V13" s="18">
        <v>2</v>
      </c>
      <c r="W13" s="18">
        <v>2</v>
      </c>
      <c r="X13" s="18">
        <v>2</v>
      </c>
      <c r="Y13" s="18">
        <v>2</v>
      </c>
      <c r="Z13" s="18">
        <v>2</v>
      </c>
      <c r="AA13" s="18">
        <v>2</v>
      </c>
      <c r="AB13" s="18">
        <v>2</v>
      </c>
      <c r="AC13" s="18">
        <f t="shared" si="6"/>
        <v>0</v>
      </c>
      <c r="AD13" s="18">
        <f t="shared" si="0"/>
        <v>23</v>
      </c>
      <c r="AE13" s="19">
        <f t="shared" si="1"/>
        <v>0</v>
      </c>
      <c r="AF13" s="18">
        <f t="shared" si="7"/>
        <v>13</v>
      </c>
      <c r="AG13" s="18">
        <f t="shared" si="2"/>
        <v>10</v>
      </c>
      <c r="AH13" s="19">
        <f t="shared" si="3"/>
        <v>56.52173913043478</v>
      </c>
      <c r="AI13" s="40">
        <f t="shared" si="4"/>
        <v>13</v>
      </c>
      <c r="AJ13" s="41">
        <f t="shared" si="5"/>
        <v>56.52173913043478</v>
      </c>
    </row>
    <row r="14" spans="1:36" ht="21" customHeight="1">
      <c r="A14" s="13">
        <v>13</v>
      </c>
      <c r="B14" s="14" t="s">
        <v>38</v>
      </c>
      <c r="C14" s="15">
        <v>17</v>
      </c>
      <c r="D14" s="16">
        <v>17</v>
      </c>
      <c r="E14" s="17">
        <v>0</v>
      </c>
      <c r="F14" s="15">
        <v>0</v>
      </c>
      <c r="G14" s="17">
        <v>2</v>
      </c>
      <c r="H14" s="15">
        <v>2</v>
      </c>
      <c r="I14" s="17">
        <v>2</v>
      </c>
      <c r="J14" s="15">
        <v>2</v>
      </c>
      <c r="K14" s="17">
        <v>0</v>
      </c>
      <c r="L14" s="15">
        <v>0</v>
      </c>
      <c r="M14" s="15">
        <v>1</v>
      </c>
      <c r="N14" s="15"/>
      <c r="O14" s="15">
        <v>0</v>
      </c>
      <c r="P14" s="15">
        <v>0</v>
      </c>
      <c r="Q14" s="15">
        <v>2</v>
      </c>
      <c r="R14" s="18">
        <v>2</v>
      </c>
      <c r="S14" s="18">
        <v>2</v>
      </c>
      <c r="T14" s="18">
        <v>2</v>
      </c>
      <c r="U14" s="18">
        <v>0</v>
      </c>
      <c r="V14" s="18">
        <v>0</v>
      </c>
      <c r="W14" s="18">
        <v>2</v>
      </c>
      <c r="X14" s="18">
        <v>2</v>
      </c>
      <c r="Y14" s="18">
        <v>2</v>
      </c>
      <c r="Z14" s="18">
        <v>2</v>
      </c>
      <c r="AA14" s="18">
        <v>4</v>
      </c>
      <c r="AB14" s="18">
        <v>4</v>
      </c>
      <c r="AC14" s="18">
        <f t="shared" si="6"/>
        <v>4</v>
      </c>
      <c r="AD14" s="18">
        <f t="shared" si="0"/>
        <v>13</v>
      </c>
      <c r="AE14" s="19">
        <f t="shared" si="1"/>
        <v>23.529411764705884</v>
      </c>
      <c r="AF14" s="18">
        <f t="shared" si="7"/>
        <v>12</v>
      </c>
      <c r="AG14" s="18">
        <f t="shared" si="2"/>
        <v>5</v>
      </c>
      <c r="AH14" s="19">
        <f t="shared" si="3"/>
        <v>70.58823529411765</v>
      </c>
      <c r="AI14" s="40">
        <f t="shared" si="4"/>
        <v>16</v>
      </c>
      <c r="AJ14" s="41">
        <f t="shared" si="5"/>
        <v>94.11764705882354</v>
      </c>
    </row>
    <row r="15" spans="1:36" ht="21" customHeight="1">
      <c r="A15" s="13">
        <v>14</v>
      </c>
      <c r="B15" s="14" t="s">
        <v>39</v>
      </c>
      <c r="C15" s="15">
        <v>22</v>
      </c>
      <c r="D15" s="16">
        <v>22</v>
      </c>
      <c r="E15" s="17">
        <v>0</v>
      </c>
      <c r="F15" s="15">
        <v>0</v>
      </c>
      <c r="G15" s="17">
        <v>0</v>
      </c>
      <c r="H15" s="15">
        <v>6</v>
      </c>
      <c r="I15" s="17">
        <v>2</v>
      </c>
      <c r="J15" s="15">
        <v>1</v>
      </c>
      <c r="K15" s="17">
        <v>1</v>
      </c>
      <c r="L15" s="15">
        <v>1</v>
      </c>
      <c r="M15" s="15">
        <v>2</v>
      </c>
      <c r="N15" s="15">
        <v>2</v>
      </c>
      <c r="O15" s="15">
        <v>2</v>
      </c>
      <c r="P15" s="15">
        <v>2</v>
      </c>
      <c r="Q15" s="15">
        <v>2</v>
      </c>
      <c r="R15" s="18">
        <v>2</v>
      </c>
      <c r="S15" s="18">
        <v>2</v>
      </c>
      <c r="T15" s="18">
        <v>2</v>
      </c>
      <c r="U15" s="18">
        <v>0</v>
      </c>
      <c r="V15" s="18">
        <v>2</v>
      </c>
      <c r="W15" s="18">
        <v>2</v>
      </c>
      <c r="X15" s="18">
        <v>2</v>
      </c>
      <c r="Y15" s="18">
        <v>2</v>
      </c>
      <c r="Z15" s="18">
        <v>2</v>
      </c>
      <c r="AA15" s="18">
        <v>2</v>
      </c>
      <c r="AB15" s="18">
        <v>2</v>
      </c>
      <c r="AC15" s="18">
        <f t="shared" si="6"/>
        <v>7</v>
      </c>
      <c r="AD15" s="18">
        <f t="shared" si="0"/>
        <v>15</v>
      </c>
      <c r="AE15" s="19">
        <f t="shared" si="1"/>
        <v>31.818181818181817</v>
      </c>
      <c r="AF15" s="18">
        <f t="shared" si="7"/>
        <v>17</v>
      </c>
      <c r="AG15" s="18">
        <f t="shared" si="2"/>
        <v>5</v>
      </c>
      <c r="AH15" s="19">
        <f t="shared" si="3"/>
        <v>77.27272727272727</v>
      </c>
      <c r="AI15" s="40">
        <f t="shared" si="4"/>
        <v>24</v>
      </c>
      <c r="AJ15" s="41">
        <f t="shared" si="5"/>
        <v>109.09090909090908</v>
      </c>
    </row>
    <row r="16" spans="1:36" ht="21" customHeight="1">
      <c r="A16" s="13">
        <v>15</v>
      </c>
      <c r="B16" s="14" t="s">
        <v>40</v>
      </c>
      <c r="C16" s="15">
        <v>2</v>
      </c>
      <c r="D16" s="16">
        <v>2</v>
      </c>
      <c r="E16" s="17">
        <v>0</v>
      </c>
      <c r="F16" s="15">
        <v>0</v>
      </c>
      <c r="G16" s="17">
        <v>2</v>
      </c>
      <c r="H16" s="15">
        <v>2</v>
      </c>
      <c r="I16" s="17">
        <v>0</v>
      </c>
      <c r="J16" s="15">
        <v>0</v>
      </c>
      <c r="K16" s="17">
        <v>0</v>
      </c>
      <c r="L16" s="15">
        <v>0</v>
      </c>
      <c r="M16" s="15">
        <v>2</v>
      </c>
      <c r="N16" s="15">
        <v>2</v>
      </c>
      <c r="O16" s="15">
        <v>0</v>
      </c>
      <c r="P16" s="15">
        <v>0</v>
      </c>
      <c r="Q16" s="15">
        <v>0</v>
      </c>
      <c r="R16" s="18">
        <v>0</v>
      </c>
      <c r="S16" s="18">
        <v>0</v>
      </c>
      <c r="T16" s="18">
        <v>0</v>
      </c>
      <c r="U16" s="18">
        <v>0</v>
      </c>
      <c r="V16" s="18">
        <v>2</v>
      </c>
      <c r="W16" s="18">
        <v>0</v>
      </c>
      <c r="X16" s="18">
        <v>0</v>
      </c>
      <c r="Y16" s="18">
        <v>2</v>
      </c>
      <c r="Z16" s="18">
        <v>2</v>
      </c>
      <c r="AA16" s="18">
        <v>0</v>
      </c>
      <c r="AB16" s="18">
        <v>0</v>
      </c>
      <c r="AC16" s="18">
        <f t="shared" si="6"/>
        <v>2</v>
      </c>
      <c r="AD16" s="18">
        <f t="shared" si="0"/>
        <v>0</v>
      </c>
      <c r="AE16" s="19">
        <f t="shared" si="1"/>
        <v>100</v>
      </c>
      <c r="AF16" s="18">
        <f t="shared" si="7"/>
        <v>6</v>
      </c>
      <c r="AG16" s="18">
        <f t="shared" si="2"/>
        <v>-4</v>
      </c>
      <c r="AH16" s="19">
        <f t="shared" si="3"/>
        <v>300</v>
      </c>
      <c r="AI16" s="40">
        <f t="shared" si="4"/>
        <v>8</v>
      </c>
      <c r="AJ16" s="41">
        <f t="shared" si="5"/>
        <v>400</v>
      </c>
    </row>
    <row r="17" spans="1:36" ht="21" customHeight="1">
      <c r="A17" s="13">
        <v>16</v>
      </c>
      <c r="B17" s="14" t="s">
        <v>41</v>
      </c>
      <c r="C17" s="15">
        <v>5</v>
      </c>
      <c r="D17" s="16">
        <v>5</v>
      </c>
      <c r="E17" s="17">
        <v>0</v>
      </c>
      <c r="F17" s="15">
        <v>0</v>
      </c>
      <c r="G17" s="17">
        <v>0</v>
      </c>
      <c r="H17" s="15">
        <v>0</v>
      </c>
      <c r="I17" s="17">
        <v>0</v>
      </c>
      <c r="J17" s="15">
        <v>0</v>
      </c>
      <c r="K17" s="17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4</v>
      </c>
      <c r="AB17" s="18">
        <v>0</v>
      </c>
      <c r="AC17" s="18">
        <f t="shared" si="6"/>
        <v>0</v>
      </c>
      <c r="AD17" s="18">
        <f t="shared" si="0"/>
        <v>5</v>
      </c>
      <c r="AE17" s="19">
        <f t="shared" si="1"/>
        <v>0</v>
      </c>
      <c r="AF17" s="18">
        <f t="shared" si="7"/>
        <v>0</v>
      </c>
      <c r="AG17" s="18">
        <f t="shared" si="2"/>
        <v>5</v>
      </c>
      <c r="AH17" s="19">
        <f t="shared" si="3"/>
        <v>0</v>
      </c>
      <c r="AI17" s="40">
        <f t="shared" si="4"/>
        <v>0</v>
      </c>
      <c r="AJ17" s="41">
        <f t="shared" si="5"/>
        <v>0</v>
      </c>
    </row>
    <row r="18" spans="1:36" ht="21" customHeight="1">
      <c r="A18" s="13">
        <v>17</v>
      </c>
      <c r="B18" s="14" t="s">
        <v>42</v>
      </c>
      <c r="C18" s="15">
        <v>2</v>
      </c>
      <c r="D18" s="16">
        <v>2</v>
      </c>
      <c r="E18" s="17">
        <v>0</v>
      </c>
      <c r="F18" s="15">
        <v>0</v>
      </c>
      <c r="G18" s="17">
        <v>2</v>
      </c>
      <c r="H18" s="15">
        <v>0</v>
      </c>
      <c r="I18" s="17">
        <v>0</v>
      </c>
      <c r="J18" s="15">
        <v>0</v>
      </c>
      <c r="K18" s="17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8">
        <v>0</v>
      </c>
      <c r="S18" s="18">
        <v>2</v>
      </c>
      <c r="T18" s="18">
        <v>2</v>
      </c>
      <c r="U18" s="18">
        <v>0</v>
      </c>
      <c r="V18" s="18">
        <v>0</v>
      </c>
      <c r="W18" s="18">
        <v>2</v>
      </c>
      <c r="X18" s="18">
        <v>2</v>
      </c>
      <c r="Y18" s="18">
        <v>0</v>
      </c>
      <c r="Z18" s="18">
        <v>0</v>
      </c>
      <c r="AA18" s="18">
        <v>0</v>
      </c>
      <c r="AB18" s="18">
        <v>0</v>
      </c>
      <c r="AC18" s="18">
        <f t="shared" si="6"/>
        <v>0</v>
      </c>
      <c r="AD18" s="18">
        <f t="shared" si="0"/>
        <v>2</v>
      </c>
      <c r="AE18" s="19">
        <f t="shared" si="1"/>
        <v>0</v>
      </c>
      <c r="AF18" s="18">
        <f t="shared" si="7"/>
        <v>4</v>
      </c>
      <c r="AG18" s="18">
        <f t="shared" si="2"/>
        <v>-2</v>
      </c>
      <c r="AH18" s="19">
        <f t="shared" si="3"/>
        <v>200</v>
      </c>
      <c r="AI18" s="40">
        <f t="shared" si="4"/>
        <v>4</v>
      </c>
      <c r="AJ18" s="41">
        <f t="shared" si="5"/>
        <v>200</v>
      </c>
    </row>
    <row r="19" spans="1:36" ht="21" customHeight="1">
      <c r="A19" s="13">
        <v>18</v>
      </c>
      <c r="B19" s="14" t="s">
        <v>43</v>
      </c>
      <c r="C19" s="15">
        <v>47</v>
      </c>
      <c r="D19" s="16">
        <v>47</v>
      </c>
      <c r="E19" s="17">
        <v>4</v>
      </c>
      <c r="F19" s="15">
        <v>4</v>
      </c>
      <c r="G19" s="17">
        <v>0</v>
      </c>
      <c r="H19" s="15">
        <v>19</v>
      </c>
      <c r="I19" s="17">
        <v>0</v>
      </c>
      <c r="J19" s="15">
        <v>0</v>
      </c>
      <c r="K19" s="17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4</v>
      </c>
      <c r="R19" s="18">
        <v>0</v>
      </c>
      <c r="S19" s="18">
        <v>4</v>
      </c>
      <c r="T19" s="18">
        <v>0</v>
      </c>
      <c r="U19" s="18">
        <v>0</v>
      </c>
      <c r="V19" s="18">
        <v>4</v>
      </c>
      <c r="W19" s="18">
        <v>4</v>
      </c>
      <c r="X19" s="18">
        <v>4</v>
      </c>
      <c r="Y19" s="18">
        <v>8</v>
      </c>
      <c r="Z19" s="18">
        <v>8</v>
      </c>
      <c r="AA19" s="18">
        <v>4</v>
      </c>
      <c r="AB19" s="18">
        <v>4</v>
      </c>
      <c r="AC19" s="18">
        <f t="shared" si="6"/>
        <v>23</v>
      </c>
      <c r="AD19" s="18">
        <f t="shared" si="0"/>
        <v>24</v>
      </c>
      <c r="AE19" s="19">
        <f t="shared" si="1"/>
        <v>48.93617021276596</v>
      </c>
      <c r="AF19" s="18">
        <f t="shared" si="7"/>
        <v>20</v>
      </c>
      <c r="AG19" s="18">
        <f t="shared" si="2"/>
        <v>27</v>
      </c>
      <c r="AH19" s="19">
        <f t="shared" si="3"/>
        <v>42.5531914893617</v>
      </c>
      <c r="AI19" s="40">
        <f t="shared" si="4"/>
        <v>43</v>
      </c>
      <c r="AJ19" s="41">
        <f t="shared" si="5"/>
        <v>91.48936170212767</v>
      </c>
    </row>
    <row r="20" spans="1:36" ht="21" customHeight="1">
      <c r="A20" s="13">
        <v>19</v>
      </c>
      <c r="B20" s="14" t="s">
        <v>44</v>
      </c>
      <c r="C20" s="15">
        <v>4</v>
      </c>
      <c r="D20" s="16">
        <v>4</v>
      </c>
      <c r="E20" s="17">
        <v>0</v>
      </c>
      <c r="F20" s="15">
        <v>0</v>
      </c>
      <c r="G20" s="17">
        <v>0</v>
      </c>
      <c r="H20" s="15">
        <v>0</v>
      </c>
      <c r="I20" s="17">
        <v>2</v>
      </c>
      <c r="J20" s="15">
        <v>0</v>
      </c>
      <c r="K20" s="17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8">
        <v>0</v>
      </c>
      <c r="S20" s="18">
        <v>1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2</v>
      </c>
      <c r="AB20" s="18">
        <v>2</v>
      </c>
      <c r="AC20" s="18">
        <f t="shared" si="6"/>
        <v>0</v>
      </c>
      <c r="AD20" s="18">
        <f t="shared" si="0"/>
        <v>4</v>
      </c>
      <c r="AE20" s="19">
        <f t="shared" si="1"/>
        <v>0</v>
      </c>
      <c r="AF20" s="18">
        <f t="shared" si="7"/>
        <v>2</v>
      </c>
      <c r="AG20" s="18">
        <f t="shared" si="2"/>
        <v>2</v>
      </c>
      <c r="AH20" s="19">
        <f t="shared" si="3"/>
        <v>50</v>
      </c>
      <c r="AI20" s="40">
        <f t="shared" si="4"/>
        <v>2</v>
      </c>
      <c r="AJ20" s="41">
        <f t="shared" si="5"/>
        <v>50</v>
      </c>
    </row>
    <row r="21" spans="1:36" ht="21" customHeight="1">
      <c r="A21" s="13">
        <v>20</v>
      </c>
      <c r="B21" s="14" t="s">
        <v>45</v>
      </c>
      <c r="C21" s="15">
        <v>28</v>
      </c>
      <c r="D21" s="16">
        <v>28</v>
      </c>
      <c r="E21" s="17">
        <v>0</v>
      </c>
      <c r="F21" s="15">
        <v>0</v>
      </c>
      <c r="G21" s="17">
        <v>0</v>
      </c>
      <c r="H21" s="15">
        <v>5</v>
      </c>
      <c r="I21" s="17">
        <v>0</v>
      </c>
      <c r="J21" s="15">
        <v>5</v>
      </c>
      <c r="K21" s="17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3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3</v>
      </c>
      <c r="AB21" s="18">
        <v>3</v>
      </c>
      <c r="AC21" s="18">
        <f t="shared" si="6"/>
        <v>10</v>
      </c>
      <c r="AD21" s="18">
        <f t="shared" si="0"/>
        <v>18</v>
      </c>
      <c r="AE21" s="19">
        <f t="shared" si="1"/>
        <v>35.714285714285715</v>
      </c>
      <c r="AF21" s="18">
        <f t="shared" si="7"/>
        <v>3</v>
      </c>
      <c r="AG21" s="18">
        <f t="shared" si="2"/>
        <v>25</v>
      </c>
      <c r="AH21" s="19">
        <f t="shared" si="3"/>
        <v>10.714285714285714</v>
      </c>
      <c r="AI21" s="40">
        <f t="shared" si="4"/>
        <v>13</v>
      </c>
      <c r="AJ21" s="41">
        <f t="shared" si="5"/>
        <v>46.42857142857143</v>
      </c>
    </row>
    <row r="22" spans="1:36" ht="21" customHeight="1">
      <c r="A22" s="13">
        <v>21</v>
      </c>
      <c r="B22" s="14" t="s">
        <v>46</v>
      </c>
      <c r="C22" s="15">
        <v>38</v>
      </c>
      <c r="D22" s="16">
        <v>38</v>
      </c>
      <c r="E22" s="17">
        <v>0</v>
      </c>
      <c r="F22" s="15">
        <v>0</v>
      </c>
      <c r="G22" s="17">
        <v>0</v>
      </c>
      <c r="H22" s="15">
        <v>6</v>
      </c>
      <c r="I22" s="17">
        <v>3</v>
      </c>
      <c r="J22" s="15">
        <v>3</v>
      </c>
      <c r="K22" s="17">
        <v>4</v>
      </c>
      <c r="L22" s="15">
        <v>4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8">
        <v>0</v>
      </c>
      <c r="S22" s="18">
        <v>10</v>
      </c>
      <c r="T22" s="18">
        <v>5</v>
      </c>
      <c r="U22" s="18">
        <v>4</v>
      </c>
      <c r="V22" s="18">
        <v>4</v>
      </c>
      <c r="W22" s="18">
        <v>4</v>
      </c>
      <c r="X22" s="18">
        <v>4</v>
      </c>
      <c r="Y22" s="18">
        <v>6</v>
      </c>
      <c r="Z22" s="18">
        <v>6</v>
      </c>
      <c r="AA22" s="18">
        <v>5</v>
      </c>
      <c r="AB22" s="18">
        <v>8</v>
      </c>
      <c r="AC22" s="18">
        <f t="shared" si="6"/>
        <v>9</v>
      </c>
      <c r="AD22" s="18">
        <f t="shared" si="0"/>
        <v>29</v>
      </c>
      <c r="AE22" s="19">
        <f t="shared" si="1"/>
        <v>23.68421052631579</v>
      </c>
      <c r="AF22" s="18">
        <f t="shared" si="7"/>
        <v>31</v>
      </c>
      <c r="AG22" s="18">
        <f t="shared" si="2"/>
        <v>7</v>
      </c>
      <c r="AH22" s="19">
        <f t="shared" si="3"/>
        <v>81.57894736842105</v>
      </c>
      <c r="AI22" s="40">
        <f t="shared" si="4"/>
        <v>40</v>
      </c>
      <c r="AJ22" s="41">
        <f t="shared" si="5"/>
        <v>105.26315789473685</v>
      </c>
    </row>
    <row r="23" spans="1:36" ht="21" customHeight="1">
      <c r="A23" s="13">
        <v>22</v>
      </c>
      <c r="B23" s="14" t="s">
        <v>47</v>
      </c>
      <c r="C23" s="15">
        <v>6</v>
      </c>
      <c r="D23" s="16">
        <v>6</v>
      </c>
      <c r="E23" s="17">
        <v>0</v>
      </c>
      <c r="F23" s="15">
        <v>0</v>
      </c>
      <c r="G23" s="17">
        <v>3</v>
      </c>
      <c r="H23" s="15">
        <v>3</v>
      </c>
      <c r="I23" s="17">
        <v>0</v>
      </c>
      <c r="J23" s="15">
        <v>0</v>
      </c>
      <c r="K23" s="17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2</v>
      </c>
      <c r="AB23" s="18">
        <v>2</v>
      </c>
      <c r="AC23" s="18">
        <f t="shared" si="6"/>
        <v>3</v>
      </c>
      <c r="AD23" s="18">
        <f t="shared" si="0"/>
        <v>3</v>
      </c>
      <c r="AE23" s="19">
        <f t="shared" si="1"/>
        <v>50</v>
      </c>
      <c r="AF23" s="18">
        <f t="shared" si="7"/>
        <v>2</v>
      </c>
      <c r="AG23" s="18">
        <f t="shared" si="2"/>
        <v>4</v>
      </c>
      <c r="AH23" s="19">
        <f t="shared" si="3"/>
        <v>33.333333333333336</v>
      </c>
      <c r="AI23" s="40">
        <f t="shared" si="4"/>
        <v>5</v>
      </c>
      <c r="AJ23" s="41">
        <f t="shared" si="5"/>
        <v>83.33333333333334</v>
      </c>
    </row>
    <row r="24" spans="1:36" ht="21" customHeight="1">
      <c r="A24" s="13">
        <v>23</v>
      </c>
      <c r="B24" s="14" t="s">
        <v>48</v>
      </c>
      <c r="C24" s="15">
        <v>9</v>
      </c>
      <c r="D24" s="16">
        <v>9</v>
      </c>
      <c r="E24" s="17">
        <v>0</v>
      </c>
      <c r="F24" s="15">
        <v>0</v>
      </c>
      <c r="G24" s="17">
        <v>0</v>
      </c>
      <c r="H24" s="15">
        <v>0</v>
      </c>
      <c r="I24" s="17">
        <v>2</v>
      </c>
      <c r="J24" s="15">
        <v>2</v>
      </c>
      <c r="K24" s="17">
        <v>1</v>
      </c>
      <c r="L24" s="15">
        <v>1</v>
      </c>
      <c r="M24" s="15">
        <v>1</v>
      </c>
      <c r="N24" s="15">
        <v>1</v>
      </c>
      <c r="O24" s="15">
        <v>0</v>
      </c>
      <c r="P24" s="15">
        <v>0</v>
      </c>
      <c r="Q24" s="15">
        <v>1</v>
      </c>
      <c r="R24" s="18">
        <v>1</v>
      </c>
      <c r="S24" s="18">
        <v>1</v>
      </c>
      <c r="T24" s="18">
        <v>1</v>
      </c>
      <c r="U24" s="18">
        <v>1</v>
      </c>
      <c r="V24" s="18">
        <v>1</v>
      </c>
      <c r="W24" s="18">
        <v>1</v>
      </c>
      <c r="X24" s="18">
        <v>1</v>
      </c>
      <c r="Y24" s="18">
        <v>1</v>
      </c>
      <c r="Z24" s="18">
        <v>1</v>
      </c>
      <c r="AA24" s="18">
        <v>1</v>
      </c>
      <c r="AB24" s="18">
        <v>1</v>
      </c>
      <c r="AC24" s="18">
        <f t="shared" si="6"/>
        <v>2</v>
      </c>
      <c r="AD24" s="18">
        <f t="shared" si="0"/>
        <v>7</v>
      </c>
      <c r="AE24" s="19">
        <f t="shared" si="1"/>
        <v>22.22222222222222</v>
      </c>
      <c r="AF24" s="18">
        <f t="shared" si="7"/>
        <v>8</v>
      </c>
      <c r="AG24" s="18">
        <f t="shared" si="2"/>
        <v>1</v>
      </c>
      <c r="AH24" s="19">
        <f t="shared" si="3"/>
        <v>88.88888888888889</v>
      </c>
      <c r="AI24" s="40">
        <f t="shared" si="4"/>
        <v>10</v>
      </c>
      <c r="AJ24" s="41">
        <f t="shared" si="5"/>
        <v>111.11111111111111</v>
      </c>
    </row>
    <row r="25" spans="1:36" ht="21" customHeight="1">
      <c r="A25" s="13">
        <v>24</v>
      </c>
      <c r="B25" s="14" t="s">
        <v>49</v>
      </c>
      <c r="C25" s="15">
        <v>9</v>
      </c>
      <c r="D25" s="16">
        <v>9</v>
      </c>
      <c r="E25" s="17">
        <v>0</v>
      </c>
      <c r="F25" s="15">
        <v>0</v>
      </c>
      <c r="G25" s="17">
        <v>0</v>
      </c>
      <c r="H25" s="15">
        <v>0</v>
      </c>
      <c r="I25" s="17">
        <v>0</v>
      </c>
      <c r="J25" s="15">
        <v>0</v>
      </c>
      <c r="K25" s="17">
        <v>0</v>
      </c>
      <c r="L25" s="15">
        <v>0</v>
      </c>
      <c r="M25" s="15">
        <v>0</v>
      </c>
      <c r="N25" s="15">
        <v>0</v>
      </c>
      <c r="O25" s="15">
        <v>2</v>
      </c>
      <c r="P25" s="15">
        <v>2</v>
      </c>
      <c r="Q25" s="15">
        <v>0</v>
      </c>
      <c r="R25" s="18">
        <v>0</v>
      </c>
      <c r="S25" s="18">
        <v>0</v>
      </c>
      <c r="T25" s="18">
        <v>2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4</v>
      </c>
      <c r="AB25" s="18">
        <v>4</v>
      </c>
      <c r="AC25" s="18">
        <f t="shared" si="6"/>
        <v>0</v>
      </c>
      <c r="AD25" s="18">
        <f t="shared" si="0"/>
        <v>9</v>
      </c>
      <c r="AE25" s="19">
        <f t="shared" si="1"/>
        <v>0</v>
      </c>
      <c r="AF25" s="18">
        <f t="shared" si="7"/>
        <v>8</v>
      </c>
      <c r="AG25" s="18">
        <f t="shared" si="2"/>
        <v>1</v>
      </c>
      <c r="AH25" s="19">
        <f t="shared" si="3"/>
        <v>88.88888888888889</v>
      </c>
      <c r="AI25" s="40">
        <f t="shared" si="4"/>
        <v>8</v>
      </c>
      <c r="AJ25" s="41">
        <f t="shared" si="5"/>
        <v>88.88888888888889</v>
      </c>
    </row>
    <row r="26" spans="1:36" ht="21" customHeight="1">
      <c r="A26" s="13">
        <v>25</v>
      </c>
      <c r="B26" s="14" t="s">
        <v>50</v>
      </c>
      <c r="C26" s="15">
        <v>3</v>
      </c>
      <c r="D26" s="16">
        <v>3</v>
      </c>
      <c r="E26" s="17">
        <v>0</v>
      </c>
      <c r="F26" s="15">
        <v>0</v>
      </c>
      <c r="G26" s="17">
        <v>2</v>
      </c>
      <c r="H26" s="15">
        <v>0</v>
      </c>
      <c r="I26" s="17">
        <v>1</v>
      </c>
      <c r="J26" s="15">
        <v>0</v>
      </c>
      <c r="K26" s="17">
        <v>2</v>
      </c>
      <c r="L26" s="15">
        <v>0</v>
      </c>
      <c r="M26" s="15">
        <v>0</v>
      </c>
      <c r="N26" s="15">
        <v>0</v>
      </c>
      <c r="O26" s="15">
        <v>3</v>
      </c>
      <c r="P26" s="15">
        <v>3</v>
      </c>
      <c r="Q26" s="15">
        <v>0</v>
      </c>
      <c r="R26" s="18">
        <v>0</v>
      </c>
      <c r="S26" s="18">
        <v>1</v>
      </c>
      <c r="T26" s="18">
        <v>1</v>
      </c>
      <c r="U26" s="18">
        <v>1</v>
      </c>
      <c r="V26" s="18">
        <v>1</v>
      </c>
      <c r="W26" s="18">
        <v>1</v>
      </c>
      <c r="X26" s="18">
        <v>1</v>
      </c>
      <c r="Y26" s="18">
        <v>1</v>
      </c>
      <c r="Z26" s="18">
        <v>1</v>
      </c>
      <c r="AA26" s="18">
        <v>1</v>
      </c>
      <c r="AB26" s="18">
        <v>1</v>
      </c>
      <c r="AC26" s="18">
        <f t="shared" si="6"/>
        <v>0</v>
      </c>
      <c r="AD26" s="18">
        <f t="shared" si="0"/>
        <v>3</v>
      </c>
      <c r="AE26" s="19">
        <f t="shared" si="1"/>
        <v>0</v>
      </c>
      <c r="AF26" s="18">
        <f t="shared" si="7"/>
        <v>8</v>
      </c>
      <c r="AG26" s="18">
        <f t="shared" si="2"/>
        <v>-5</v>
      </c>
      <c r="AH26" s="19">
        <f t="shared" si="3"/>
        <v>266.6666666666667</v>
      </c>
      <c r="AI26" s="40">
        <f t="shared" si="4"/>
        <v>8</v>
      </c>
      <c r="AJ26" s="41">
        <f t="shared" si="5"/>
        <v>266.6666666666667</v>
      </c>
    </row>
    <row r="27" spans="1:36" ht="21" customHeight="1">
      <c r="A27" s="13">
        <v>26</v>
      </c>
      <c r="B27" s="14" t="s">
        <v>51</v>
      </c>
      <c r="C27" s="15">
        <v>223</v>
      </c>
      <c r="D27" s="16">
        <v>233</v>
      </c>
      <c r="E27" s="17">
        <v>0</v>
      </c>
      <c r="F27" s="15">
        <v>0</v>
      </c>
      <c r="G27" s="17">
        <v>13</v>
      </c>
      <c r="H27" s="15">
        <v>18</v>
      </c>
      <c r="I27" s="17">
        <v>21</v>
      </c>
      <c r="J27" s="15">
        <v>22</v>
      </c>
      <c r="K27" s="17">
        <v>34</v>
      </c>
      <c r="L27" s="15">
        <v>32</v>
      </c>
      <c r="M27" s="15">
        <v>10</v>
      </c>
      <c r="N27" s="15">
        <v>10</v>
      </c>
      <c r="O27" s="15">
        <v>7</v>
      </c>
      <c r="P27" s="15">
        <v>7</v>
      </c>
      <c r="Q27" s="15">
        <v>15</v>
      </c>
      <c r="R27" s="18">
        <v>18</v>
      </c>
      <c r="S27" s="18">
        <v>10</v>
      </c>
      <c r="T27" s="18">
        <v>10</v>
      </c>
      <c r="U27" s="18">
        <v>18</v>
      </c>
      <c r="V27" s="18">
        <v>18</v>
      </c>
      <c r="W27" s="18">
        <v>0</v>
      </c>
      <c r="X27" s="18">
        <v>0</v>
      </c>
      <c r="Y27" s="18">
        <v>15</v>
      </c>
      <c r="Z27" s="18">
        <v>15</v>
      </c>
      <c r="AA27" s="18">
        <v>0</v>
      </c>
      <c r="AB27" s="18">
        <v>223</v>
      </c>
      <c r="AC27" s="18">
        <f t="shared" si="6"/>
        <v>40</v>
      </c>
      <c r="AD27" s="18">
        <f t="shared" si="0"/>
        <v>183</v>
      </c>
      <c r="AE27" s="19">
        <f t="shared" si="1"/>
        <v>17.937219730941703</v>
      </c>
      <c r="AF27" s="18">
        <f t="shared" si="7"/>
        <v>333</v>
      </c>
      <c r="AG27" s="18">
        <f t="shared" si="2"/>
        <v>-100</v>
      </c>
      <c r="AH27" s="19">
        <f t="shared" si="3"/>
        <v>142.91845493562232</v>
      </c>
      <c r="AI27" s="40">
        <f t="shared" si="4"/>
        <v>373</v>
      </c>
      <c r="AJ27" s="41">
        <f t="shared" si="5"/>
        <v>160.85567466656403</v>
      </c>
    </row>
    <row r="28" spans="1:36" ht="21" customHeight="1">
      <c r="A28" s="13">
        <v>27</v>
      </c>
      <c r="B28" s="14" t="s">
        <v>52</v>
      </c>
      <c r="C28" s="15">
        <v>17</v>
      </c>
      <c r="D28" s="16">
        <v>18</v>
      </c>
      <c r="E28" s="17">
        <v>0</v>
      </c>
      <c r="F28" s="15">
        <v>0</v>
      </c>
      <c r="G28" s="17">
        <v>4</v>
      </c>
      <c r="H28" s="15">
        <v>0</v>
      </c>
      <c r="I28" s="17">
        <v>4</v>
      </c>
      <c r="J28" s="15">
        <v>0</v>
      </c>
      <c r="K28" s="17">
        <v>0</v>
      </c>
      <c r="L28" s="15">
        <v>0</v>
      </c>
      <c r="M28" s="15">
        <v>2</v>
      </c>
      <c r="N28" s="15">
        <v>2</v>
      </c>
      <c r="O28" s="15">
        <v>3</v>
      </c>
      <c r="P28" s="15">
        <v>3</v>
      </c>
      <c r="Q28" s="15">
        <v>3</v>
      </c>
      <c r="R28" s="18">
        <v>3</v>
      </c>
      <c r="S28" s="18">
        <v>2</v>
      </c>
      <c r="T28" s="18">
        <v>2</v>
      </c>
      <c r="U28" s="18">
        <v>0</v>
      </c>
      <c r="V28" s="18">
        <v>0</v>
      </c>
      <c r="W28" s="18">
        <v>3</v>
      </c>
      <c r="X28" s="18">
        <v>3</v>
      </c>
      <c r="Y28" s="18">
        <v>2</v>
      </c>
      <c r="Z28" s="18">
        <v>2</v>
      </c>
      <c r="AA28" s="18">
        <v>2</v>
      </c>
      <c r="AB28" s="18">
        <v>2</v>
      </c>
      <c r="AC28" s="18">
        <f t="shared" si="6"/>
        <v>0</v>
      </c>
      <c r="AD28" s="18">
        <f t="shared" si="0"/>
        <v>17</v>
      </c>
      <c r="AE28" s="19">
        <f t="shared" si="1"/>
        <v>0</v>
      </c>
      <c r="AF28" s="18">
        <f t="shared" si="7"/>
        <v>17</v>
      </c>
      <c r="AG28" s="18">
        <f t="shared" si="2"/>
        <v>1</v>
      </c>
      <c r="AH28" s="19">
        <f t="shared" si="3"/>
        <v>94.44444444444444</v>
      </c>
      <c r="AI28" s="40">
        <f t="shared" si="4"/>
        <v>17</v>
      </c>
      <c r="AJ28" s="41">
        <f t="shared" si="5"/>
        <v>94.44444444444444</v>
      </c>
    </row>
    <row r="29" spans="1:36" ht="21" customHeight="1">
      <c r="A29" s="13">
        <v>28</v>
      </c>
      <c r="B29" s="14" t="s">
        <v>53</v>
      </c>
      <c r="C29" s="15">
        <v>37</v>
      </c>
      <c r="D29" s="16">
        <v>40</v>
      </c>
      <c r="E29" s="17">
        <v>4</v>
      </c>
      <c r="F29" s="15">
        <v>6</v>
      </c>
      <c r="G29" s="17">
        <v>3</v>
      </c>
      <c r="H29" s="15">
        <v>3</v>
      </c>
      <c r="I29" s="17">
        <v>3</v>
      </c>
      <c r="J29" s="15">
        <v>3</v>
      </c>
      <c r="K29" s="17">
        <v>3</v>
      </c>
      <c r="L29" s="15">
        <v>3</v>
      </c>
      <c r="M29" s="15">
        <v>2</v>
      </c>
      <c r="N29" s="15">
        <v>2</v>
      </c>
      <c r="O29" s="15">
        <v>2</v>
      </c>
      <c r="P29" s="15">
        <v>2</v>
      </c>
      <c r="Q29" s="15">
        <v>2</v>
      </c>
      <c r="R29" s="18">
        <v>1</v>
      </c>
      <c r="S29" s="18">
        <v>0</v>
      </c>
      <c r="T29" s="18">
        <v>0</v>
      </c>
      <c r="U29" s="18">
        <v>2</v>
      </c>
      <c r="V29" s="18">
        <v>2</v>
      </c>
      <c r="W29" s="18">
        <v>2</v>
      </c>
      <c r="X29" s="18">
        <v>2</v>
      </c>
      <c r="Y29" s="18">
        <v>1</v>
      </c>
      <c r="Z29" s="18">
        <v>1</v>
      </c>
      <c r="AA29" s="18">
        <v>5</v>
      </c>
      <c r="AB29" s="18">
        <v>6</v>
      </c>
      <c r="AC29" s="18">
        <f t="shared" si="6"/>
        <v>12</v>
      </c>
      <c r="AD29" s="18">
        <f t="shared" si="0"/>
        <v>25</v>
      </c>
      <c r="AE29" s="19">
        <f t="shared" si="1"/>
        <v>32.432432432432435</v>
      </c>
      <c r="AF29" s="18">
        <f t="shared" si="7"/>
        <v>19</v>
      </c>
      <c r="AG29" s="18">
        <f t="shared" si="2"/>
        <v>21</v>
      </c>
      <c r="AH29" s="19">
        <f t="shared" si="3"/>
        <v>47.5</v>
      </c>
      <c r="AI29" s="40">
        <f t="shared" si="4"/>
        <v>31</v>
      </c>
      <c r="AJ29" s="41">
        <f t="shared" si="5"/>
        <v>79.93243243243244</v>
      </c>
    </row>
    <row r="30" spans="1:36" ht="21" customHeight="1">
      <c r="A30" s="13">
        <v>29</v>
      </c>
      <c r="B30" s="14" t="s">
        <v>54</v>
      </c>
      <c r="C30" s="15">
        <v>47</v>
      </c>
      <c r="D30" s="16">
        <v>50</v>
      </c>
      <c r="E30" s="17">
        <v>0</v>
      </c>
      <c r="F30" s="15">
        <v>0</v>
      </c>
      <c r="G30" s="17">
        <v>4</v>
      </c>
      <c r="H30" s="15">
        <v>5</v>
      </c>
      <c r="I30" s="17">
        <v>4</v>
      </c>
      <c r="J30" s="15">
        <v>0</v>
      </c>
      <c r="K30" s="17">
        <v>0</v>
      </c>
      <c r="L30" s="15">
        <v>0</v>
      </c>
      <c r="M30" s="15">
        <v>4</v>
      </c>
      <c r="N30" s="15">
        <v>4</v>
      </c>
      <c r="O30" s="20">
        <v>6</v>
      </c>
      <c r="P30" s="15">
        <v>6</v>
      </c>
      <c r="Q30" s="15">
        <v>5</v>
      </c>
      <c r="R30" s="18">
        <v>5</v>
      </c>
      <c r="S30" s="18">
        <v>0</v>
      </c>
      <c r="T30" s="18">
        <v>0</v>
      </c>
      <c r="U30" s="18">
        <v>0</v>
      </c>
      <c r="V30" s="18">
        <v>0</v>
      </c>
      <c r="W30" s="18">
        <v>4</v>
      </c>
      <c r="X30" s="18">
        <v>4</v>
      </c>
      <c r="Y30" s="18">
        <v>4</v>
      </c>
      <c r="Z30" s="18">
        <v>4</v>
      </c>
      <c r="AA30" s="18">
        <v>6</v>
      </c>
      <c r="AB30" s="18">
        <v>6</v>
      </c>
      <c r="AC30" s="18">
        <f t="shared" si="6"/>
        <v>5</v>
      </c>
      <c r="AD30" s="18">
        <f t="shared" si="0"/>
        <v>42</v>
      </c>
      <c r="AE30" s="19">
        <f t="shared" si="1"/>
        <v>10.638297872340425</v>
      </c>
      <c r="AF30" s="18">
        <f t="shared" si="7"/>
        <v>29</v>
      </c>
      <c r="AG30" s="18">
        <f t="shared" si="2"/>
        <v>21</v>
      </c>
      <c r="AH30" s="19">
        <f t="shared" si="3"/>
        <v>58</v>
      </c>
      <c r="AI30" s="40">
        <f t="shared" si="4"/>
        <v>34</v>
      </c>
      <c r="AJ30" s="41">
        <f t="shared" si="5"/>
        <v>68.63829787234043</v>
      </c>
    </row>
    <row r="31" spans="1:36" ht="21" customHeight="1">
      <c r="A31" s="13">
        <v>30</v>
      </c>
      <c r="B31" s="14" t="s">
        <v>55</v>
      </c>
      <c r="C31" s="15">
        <v>20</v>
      </c>
      <c r="D31" s="16">
        <v>20</v>
      </c>
      <c r="E31" s="17">
        <v>0</v>
      </c>
      <c r="F31" s="15">
        <v>2</v>
      </c>
      <c r="G31" s="17">
        <v>3</v>
      </c>
      <c r="H31" s="15">
        <v>0</v>
      </c>
      <c r="I31" s="17">
        <v>0</v>
      </c>
      <c r="J31" s="15">
        <v>3</v>
      </c>
      <c r="K31" s="17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4</v>
      </c>
      <c r="AA31" s="18">
        <v>4</v>
      </c>
      <c r="AB31" s="18">
        <v>4</v>
      </c>
      <c r="AC31" s="18">
        <f t="shared" si="6"/>
        <v>5</v>
      </c>
      <c r="AD31" s="18">
        <f t="shared" si="0"/>
        <v>15</v>
      </c>
      <c r="AE31" s="19">
        <f t="shared" si="1"/>
        <v>25</v>
      </c>
      <c r="AF31" s="18">
        <f t="shared" si="7"/>
        <v>8</v>
      </c>
      <c r="AG31" s="18">
        <f t="shared" si="2"/>
        <v>12</v>
      </c>
      <c r="AH31" s="19">
        <f t="shared" si="3"/>
        <v>40</v>
      </c>
      <c r="AI31" s="40">
        <f t="shared" si="4"/>
        <v>13</v>
      </c>
      <c r="AJ31" s="41">
        <f t="shared" si="5"/>
        <v>65</v>
      </c>
    </row>
    <row r="32" spans="1:36" s="25" customFormat="1" ht="22.5">
      <c r="A32" s="21"/>
      <c r="B32" s="22" t="s">
        <v>56</v>
      </c>
      <c r="C32" s="23">
        <v>719</v>
      </c>
      <c r="D32" s="23">
        <f>SUM(D2:D31)</f>
        <v>739</v>
      </c>
      <c r="E32" s="21">
        <v>25</v>
      </c>
      <c r="F32" s="23">
        <v>25</v>
      </c>
      <c r="G32" s="23">
        <v>51</v>
      </c>
      <c r="H32" s="23">
        <v>87</v>
      </c>
      <c r="I32" s="23">
        <v>67</v>
      </c>
      <c r="J32" s="23">
        <v>61</v>
      </c>
      <c r="K32" s="23">
        <v>57</v>
      </c>
      <c r="L32" s="23">
        <v>54</v>
      </c>
      <c r="M32" s="23">
        <v>37</v>
      </c>
      <c r="N32" s="23">
        <v>36</v>
      </c>
      <c r="O32" s="23">
        <v>40</v>
      </c>
      <c r="P32" s="23">
        <v>40</v>
      </c>
      <c r="Q32" s="21">
        <f aca="true" t="shared" si="8" ref="Q32:AD32">SUM(Q2:Q31)</f>
        <v>58</v>
      </c>
      <c r="R32" s="21">
        <f t="shared" si="8"/>
        <v>53</v>
      </c>
      <c r="S32" s="21">
        <f t="shared" si="8"/>
        <v>49</v>
      </c>
      <c r="T32" s="21">
        <f t="shared" si="8"/>
        <v>42</v>
      </c>
      <c r="U32" s="21">
        <f t="shared" si="8"/>
        <v>44</v>
      </c>
      <c r="V32" s="21">
        <f t="shared" si="8"/>
        <v>51</v>
      </c>
      <c r="W32" s="21">
        <f t="shared" si="8"/>
        <v>43</v>
      </c>
      <c r="X32" s="21">
        <f t="shared" si="8"/>
        <v>39</v>
      </c>
      <c r="Y32" s="21">
        <f t="shared" si="8"/>
        <v>59</v>
      </c>
      <c r="Z32" s="21">
        <f t="shared" si="8"/>
        <v>65</v>
      </c>
      <c r="AA32" s="21">
        <f t="shared" si="8"/>
        <v>65</v>
      </c>
      <c r="AB32" s="21">
        <f t="shared" si="8"/>
        <v>288</v>
      </c>
      <c r="AC32" s="21">
        <f>SUM(AC2:AC31)</f>
        <v>173</v>
      </c>
      <c r="AD32" s="21">
        <f t="shared" si="8"/>
        <v>546</v>
      </c>
      <c r="AE32" s="24">
        <f t="shared" si="1"/>
        <v>24.061196105702365</v>
      </c>
      <c r="AF32" s="21">
        <f>L32+N32+P32+R32+T32+V32+X32+Z32+AB32</f>
        <v>668</v>
      </c>
      <c r="AG32" s="21">
        <f t="shared" si="2"/>
        <v>71</v>
      </c>
      <c r="AH32" s="24">
        <f t="shared" si="3"/>
        <v>90.39242219215156</v>
      </c>
      <c r="AI32" s="42">
        <f t="shared" si="4"/>
        <v>841</v>
      </c>
      <c r="AJ32" s="43">
        <f t="shared" si="5"/>
        <v>114.45361829785392</v>
      </c>
    </row>
    <row r="33" spans="1:36" s="25" customFormat="1" ht="56.25">
      <c r="A33" s="26"/>
      <c r="B33" s="27" t="s">
        <v>57</v>
      </c>
      <c r="C33" s="26"/>
      <c r="D33" s="26"/>
      <c r="E33" s="26"/>
      <c r="F33" s="28">
        <v>6</v>
      </c>
      <c r="G33" s="26"/>
      <c r="H33" s="26">
        <v>13</v>
      </c>
      <c r="I33" s="26"/>
      <c r="J33" s="26">
        <v>7</v>
      </c>
      <c r="K33" s="26"/>
      <c r="L33" s="26">
        <v>6</v>
      </c>
      <c r="M33" s="26"/>
      <c r="N33" s="26">
        <v>6</v>
      </c>
      <c r="O33" s="26"/>
      <c r="P33" s="26">
        <v>3</v>
      </c>
      <c r="Q33" s="26"/>
      <c r="R33" s="26">
        <v>7</v>
      </c>
      <c r="S33" s="26"/>
      <c r="T33" s="26">
        <v>3</v>
      </c>
      <c r="U33" s="26"/>
      <c r="V33" s="26">
        <v>5</v>
      </c>
      <c r="W33" s="26"/>
      <c r="X33" s="26">
        <v>6</v>
      </c>
      <c r="Y33" s="26"/>
      <c r="Z33" s="26">
        <v>4</v>
      </c>
      <c r="AA33" s="26"/>
      <c r="AB33" s="26">
        <v>69</v>
      </c>
      <c r="AC33" s="29">
        <f>F33+H33+J33</f>
        <v>26</v>
      </c>
      <c r="AD33" s="26"/>
      <c r="AE33" s="30"/>
      <c r="AF33" s="29">
        <f>L33+N33+P33+R33+T33+V33+X33+Z33+AB33</f>
        <v>109</v>
      </c>
      <c r="AG33" s="26"/>
      <c r="AH33" s="30"/>
      <c r="AI33" s="44">
        <f t="shared" si="4"/>
        <v>135</v>
      </c>
      <c r="AJ33" s="45"/>
    </row>
    <row r="34" spans="2:36" s="31" customFormat="1" ht="146.25" hidden="1">
      <c r="B34" s="32" t="s">
        <v>58</v>
      </c>
      <c r="F34" s="31">
        <f>F32*100/C32</f>
        <v>3.477051460361613</v>
      </c>
      <c r="H34" s="31">
        <f>H32*100/C32</f>
        <v>12.100139082058414</v>
      </c>
      <c r="J34" s="31">
        <f>J32*100/C32</f>
        <v>8.484005563282336</v>
      </c>
      <c r="L34" s="31">
        <f>L32*100/D32</f>
        <v>7.307171853856563</v>
      </c>
      <c r="N34" s="31">
        <f>N32*100/D32</f>
        <v>4.871447902571042</v>
      </c>
      <c r="O34" s="33" t="s">
        <v>59</v>
      </c>
      <c r="P34" s="31">
        <f>P32*100/D32</f>
        <v>5.412719891745602</v>
      </c>
      <c r="R34" s="31">
        <f>R32*100/D32</f>
        <v>7.171853856562923</v>
      </c>
      <c r="T34" s="31">
        <f>T32*100/D32</f>
        <v>5.683355886332882</v>
      </c>
      <c r="V34" s="31">
        <f>V32*100/D32</f>
        <v>6.901217861975643</v>
      </c>
      <c r="X34" s="31">
        <f>X32*100/D32</f>
        <v>5.2774018944519625</v>
      </c>
      <c r="Z34" s="31">
        <f>Z32*100/D32</f>
        <v>8.795669824086604</v>
      </c>
      <c r="AB34" s="31">
        <f>AB32*100/D32</f>
        <v>38.971583220568334</v>
      </c>
      <c r="AC34" s="5" t="s">
        <v>60</v>
      </c>
      <c r="AD34" s="31">
        <f>AD32/D32*100</f>
        <v>73.88362652232748</v>
      </c>
      <c r="AE34" s="34">
        <f>AC32/C32*100</f>
        <v>24.061196105702365</v>
      </c>
      <c r="AH34" s="34">
        <f>AF32/D32*100</f>
        <v>90.39242219215156</v>
      </c>
      <c r="AI34" s="46"/>
      <c r="AJ34" s="47">
        <f>AH32/F32*100</f>
        <v>361.5696887686062</v>
      </c>
    </row>
  </sheetData>
  <sheetProtection/>
  <printOptions/>
  <pageMargins left="0.1968503937007874" right="0.1968503937007874" top="0.4724409448818898" bottom="0.3937007874015748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Tosevska</dc:creator>
  <cp:keywords/>
  <dc:description/>
  <cp:lastModifiedBy>Martin Ilov</cp:lastModifiedBy>
  <cp:lastPrinted>2012-04-24T07:18:49Z</cp:lastPrinted>
  <dcterms:created xsi:type="dcterms:W3CDTF">2012-04-23T08:01:23Z</dcterms:created>
  <dcterms:modified xsi:type="dcterms:W3CDTF">2012-04-24T14:09:05Z</dcterms:modified>
  <cp:category/>
  <cp:version/>
  <cp:contentType/>
  <cp:contentStatus/>
</cp:coreProperties>
</file>