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7170" activeTab="0"/>
  </bookViews>
  <sheets>
    <sheet name="po PS" sheetId="1" r:id="rId1"/>
    <sheet name="po PS i nositeli" sheetId="2" r:id="rId2"/>
    <sheet name="po PS i starosni grupi" sheetId="3" r:id="rId3"/>
    <sheet name="osnov i nositeli" sheetId="4" r:id="rId4"/>
    <sheet name="osnov i starosni grupi" sheetId="5" r:id="rId5"/>
  </sheets>
  <definedNames/>
  <calcPr fullCalcOnLoad="1"/>
</workbook>
</file>

<file path=xl/sharedStrings.xml><?xml version="1.0" encoding="utf-8"?>
<sst xmlns="http://schemas.openxmlformats.org/spreadsheetml/2006/main" count="179" uniqueCount="79">
  <si>
    <t>Вкупно</t>
  </si>
  <si>
    <t>ПРЕГЛЕД</t>
  </si>
  <si>
    <t>Подрачна единица</t>
  </si>
  <si>
    <t>Пријава на носител</t>
  </si>
  <si>
    <t>Вкупно носители</t>
  </si>
  <si>
    <t>Пријава на член</t>
  </si>
  <si>
    <t>Вкупно членови</t>
  </si>
  <si>
    <t xml:space="preserve"> Вкупно</t>
  </si>
  <si>
    <t>Женски</t>
  </si>
  <si>
    <t>Машки</t>
  </si>
  <si>
    <t>БЕРОВО</t>
  </si>
  <si>
    <t>БИТОЛА</t>
  </si>
  <si>
    <t>БРОД</t>
  </si>
  <si>
    <t>ВАЛАНДОВО</t>
  </si>
  <si>
    <t>ВЕЛЕС</t>
  </si>
  <si>
    <t>ВИНИЦА</t>
  </si>
  <si>
    <t>ГЕВГЕЛИЈА</t>
  </si>
  <si>
    <t>ГОСТИВАР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</si>
  <si>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</si>
  <si>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</si>
  <si>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</si>
  <si>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</si>
  <si>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</si>
  <si>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</si>
  <si>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</si>
  <si>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</si>
  <si>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</si>
  <si>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</si>
  <si>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</si>
  <si>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</si>
  <si>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</si>
  <si>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</si>
  <si>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</si>
  <si>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</si>
  <si>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</si>
  <si>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СКОПЈЕ</t>
  </si>
  <si>
    <t>СТРУГА</t>
  </si>
  <si>
    <t>СТРУМИЦА</t>
  </si>
  <si>
    <t>ТЕТОВО</t>
  </si>
  <si>
    <t>ШТИП</t>
  </si>
  <si>
    <t>Grand Total</t>
  </si>
  <si>
    <t>од 0 до 6</t>
  </si>
  <si>
    <t>од 7 до 18</t>
  </si>
  <si>
    <t>од 19 до 34</t>
  </si>
  <si>
    <t>од 35 до 65</t>
  </si>
  <si>
    <t>постари од 65</t>
  </si>
  <si>
    <t xml:space="preserve">П Р Е Г Л Е Д </t>
  </si>
  <si>
    <t>(15.1) НЕОСИГУРАНО ПО НИТУ ЕДЕН ОСНОВ - член 5 став 2 без изјава</t>
  </si>
  <si>
    <t>(15.2) НЕОСИГУРАНО ПО НИТУ ЕДЕН ОСНОВ - 10-б ИОП2</t>
  </si>
  <si>
    <t>(17) ОСИГУРАНИ ПО КОНВЕНЦИЈА</t>
  </si>
  <si>
    <t>(99.1) НЕОСИГУРАНО ПО НИТУ ЕДЕН ОСНОВ - 10-а ИОП1 а</t>
  </si>
  <si>
    <t>(99.2) НЕОСИГУРАНО ПО НИТУ ЕДЕН ОСНОВ - 10-а-ИОП1 б</t>
  </si>
  <si>
    <t>(99.3) НЕПЛАТЕНО РОДИТЕЛСКО ОТСУСТВО</t>
  </si>
  <si>
    <t>Основ на осигурување</t>
  </si>
  <si>
    <t>Број активни носители</t>
  </si>
  <si>
    <t>Број активни членови</t>
  </si>
  <si>
    <t>(3) САМОВРАБОТЕНО ЛИЦЕ</t>
  </si>
  <si>
    <t>Назив</t>
  </si>
  <si>
    <t xml:space="preserve">(3) САМОВРАБОТЕНО ЛИЦЕ </t>
  </si>
  <si>
    <t>(5) ВЕРСКО СЛУЖБЕНО ЛИЦЕ</t>
  </si>
  <si>
    <t>(6) ПРИВРЕМЕНО НЕВРАБОТЕНО ЛИЦЕ ДОДЕКА ПРИМА ПАРИЧЕН НАДОМЕСТОК ОД ОСИГУРУВАЊЕ ВО СЛУЧАЈ НА НЕВРАБОТЕНОСТ</t>
  </si>
  <si>
    <t>(8) КОРИСНИК НА ПЕНЗИЈА И НАДОМЕСТОК НА ПЛАТА СПОРЕД ПРОПИСИТЕ НА ПЕНЗИСКОТО И ИНВАЛИДСКОТО ОСИГУРУВАЊЕ (Државјанин на РМ кој прима пензија  или инвалиднина од странски носител на осигурување од држава со која РМ нема склучено/првеземено Договор за социјално осигурување или пак РМ има склучено/превземено Договор за социјално осигурување, во кој не е регулирана можноста за остварување на право на здравствено осигурување, додека претстојува на територијата на Републиката)</t>
  </si>
  <si>
    <t>(13) Лице на издржување на казна затвор, лице кое се наоѓа во притвор (ако не е осигурено по друга основа) и малолетно лице кое се наоѓа на извршување на воспитна мерка упатување во воспитно-поправен дом, односно установа</t>
  </si>
  <si>
    <t>(14) Учесник во НОБ и учесник во Народноослободителното движење во Егејскиот дел од Македонија, воен инвалид и членовите на семејствата на паднатите  борци и умрените учесници во НОВ, како и цивилните инвалиди од Втората светска војна, лицата прогонувани и затварани за идеите за самобитноста на Македонија и нејзината државност, на кои тоа својство им е утврдено со посебни прописи и членовите на семејството и родителите на лицата граѓани на Република Македонија, загинати во војните при распадот на СФРЈ</t>
  </si>
  <si>
    <t>(10) Лице корисник на постојана парична помош; лице со статус на признаен бегалец; лице под супсидијарна заштита; лице сместено во згрижувачко семејство; лице сместено во установа за социјална заштита (за институционална и вонинституционална заштита); корисник на паричен надоместок за помош и нега од друго лице; лице кое до 18 годишна возраст имало статус на дете без родители и без родителска грижа; најмногу до 26 години, а користи социјална парична помош; лице-жртва на семејно насилство за кое се презема мерка на заштита согласно Законот за семејство и лице опфатено со организирано самостојно живеење со поддршка, ако не може да се осигурат по друга основа</t>
  </si>
  <si>
    <t>(7)  Државјанин на Република Македонија вработен во странство, ако за тоа време не е задолжително осигурен кај странски носител на осигурување според законот на земјата во која е вработен , или според меѓународна спогодба, а имал живеалиште на територијата на Република Македонија непосредно пред засновањето на работниот однос во странство-за членовите на семејството кои живеат во Република Македонија</t>
  </si>
  <si>
    <t>(2) Државјанин на РМ кој на територијата на РМ е вработен кај странски и меѓународни органи, организации и установи, кај странски дипломатски и конзуларни претставништва, во лична служба на странски дипломатски и конзуларни претставништва или е во лична служба на странци, доколку со меѓународен договор ратификуван од Република Македонија поинаку не е определено</t>
  </si>
  <si>
    <t>(1)  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  (Извршен член на одбор на директори во трговско друштво, член на управен одбор во трговско друштво, односно управител во трговско друштво, доколку не е осигурен по ниеден основ)</t>
  </si>
  <si>
    <t>(1) 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  (Извршен член на одбор на директори во трговско друштво, член на управен одбор во трговско друштво, односно управител во трговско друштво, доколку не е осигурен по ниеден основ)</t>
  </si>
  <si>
    <t>(11) Странец кој на територијата на Република Македонија е во работен однос или служба на странски физички и правни лица, меѓународни организации и установи или странски дипломатски и конзуларни претставништва ако со меѓународен договор ратификуван од Република Македонија поинаку не е определено (Странец кој се наоѓа на школување или стручно усовршување во Републиката ако со меѓународен договор ратификуван од Република Македонија поинаку не е определено)</t>
  </si>
  <si>
    <t>на број на осигурени лица по ПС на ФЗОМ за м. ДЕКЕМВРИ 2017  година</t>
  </si>
  <si>
    <t>Декември (2017)</t>
  </si>
  <si>
    <t>на број на осигурени лица по ПС на ФЗОМ според основ на осигурување (лични и членови на семејства) за м. ДЕКЕМВРИ 2017  година</t>
  </si>
  <si>
    <t>12/2017</t>
  </si>
  <si>
    <t>(4) ИНДИВИДУАЛЕН ЗЕМЈОДЕЛЕЦ</t>
  </si>
  <si>
    <t>Декември (2017) - Број активни осигуреници</t>
  </si>
  <si>
    <t>Декември (2017) Total</t>
  </si>
  <si>
    <t>на број на осигурени лица по основ на осигурување за м. ДЕКЕМВРИ 2017 година</t>
  </si>
  <si>
    <t>на број на осигурени лица по ПС на ФЗОМ според старосни групи за м. ДЕКЕМВРИ 2017 година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</si>
</sst>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.5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Calibri"/>
      <family val="2"/>
    </font>
    <font>
      <sz val="8.5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66" applyFont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 shrinkToFit="1"/>
    </xf>
    <xf numFmtId="0" fontId="43" fillId="5" borderId="1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3" fillId="0" borderId="0" xfId="0" applyFont="1" applyAlignment="1">
      <alignment/>
    </xf>
    <xf numFmtId="0" fontId="20" fillId="0" borderId="0" xfId="0" applyFont="1" applyAlignment="1">
      <alignment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0" fillId="33" borderId="11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wrapText="1"/>
    </xf>
    <xf numFmtId="3" fontId="20" fillId="33" borderId="0" xfId="0" applyNumberFormat="1" applyFont="1" applyFill="1" applyBorder="1" applyAlignment="1">
      <alignment horizontal="right" vertical="center" wrapText="1"/>
    </xf>
    <xf numFmtId="3" fontId="20" fillId="33" borderId="11" xfId="0" applyNumberFormat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0" fontId="19" fillId="0" borderId="0" xfId="66" applyFont="1" applyAlignment="1">
      <alignment vertical="center"/>
      <protection/>
    </xf>
    <xf numFmtId="0" fontId="19" fillId="0" borderId="0" xfId="66" applyFont="1" applyAlignment="1">
      <alignment vertical="center" wrapText="1"/>
      <protection/>
    </xf>
    <xf numFmtId="3" fontId="20" fillId="0" borderId="11" xfId="0" applyNumberFormat="1" applyFont="1" applyBorder="1" applyAlignment="1">
      <alignment wrapText="1"/>
    </xf>
    <xf numFmtId="3" fontId="20" fillId="5" borderId="11" xfId="0" applyNumberFormat="1" applyFont="1" applyFill="1" applyBorder="1" applyAlignment="1">
      <alignment horizontal="right" vertical="center" wrapText="1"/>
    </xf>
    <xf numFmtId="3" fontId="20" fillId="5" borderId="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left" wrapText="1"/>
    </xf>
    <xf numFmtId="3" fontId="20" fillId="5" borderId="0" xfId="0" applyNumberFormat="1" applyFont="1" applyFill="1" applyBorder="1" applyAlignment="1">
      <alignment horizontal="right" wrapText="1"/>
    </xf>
    <xf numFmtId="3" fontId="19" fillId="5" borderId="0" xfId="0" applyNumberFormat="1" applyFont="1" applyFill="1" applyBorder="1" applyAlignment="1">
      <alignment horizontal="right" wrapText="1"/>
    </xf>
    <xf numFmtId="3" fontId="20" fillId="5" borderId="11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/>
    </xf>
    <xf numFmtId="3" fontId="19" fillId="5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5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/>
    </xf>
    <xf numFmtId="0" fontId="22" fillId="0" borderId="0" xfId="0" applyFont="1" applyBorder="1" applyAlignment="1">
      <alignment horizontal="left" wrapText="1"/>
    </xf>
    <xf numFmtId="3" fontId="20" fillId="5" borderId="10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wrapText="1"/>
    </xf>
    <xf numFmtId="0" fontId="45" fillId="5" borderId="10" xfId="0" applyFont="1" applyFill="1" applyBorder="1" applyAlignment="1">
      <alignment/>
    </xf>
    <xf numFmtId="3" fontId="45" fillId="5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3" fontId="45" fillId="5" borderId="1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5" borderId="0" xfId="0" applyNumberFormat="1" applyFont="1" applyFill="1" applyAlignment="1">
      <alignment/>
    </xf>
    <xf numFmtId="3" fontId="23" fillId="5" borderId="0" xfId="0" applyNumberFormat="1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45" fillId="5" borderId="12" xfId="57" applyFont="1" applyFill="1" applyBorder="1" applyAlignment="1">
      <alignment horizontal="center" vertical="center" wrapText="1"/>
      <protection/>
    </xf>
    <xf numFmtId="0" fontId="22" fillId="5" borderId="12" xfId="0" applyFont="1" applyFill="1" applyBorder="1" applyAlignment="1">
      <alignment horizontal="center" vertical="center" wrapText="1"/>
    </xf>
    <xf numFmtId="3" fontId="23" fillId="5" borderId="0" xfId="0" applyNumberFormat="1" applyFont="1" applyFill="1" applyAlignment="1">
      <alignment/>
    </xf>
    <xf numFmtId="0" fontId="23" fillId="5" borderId="0" xfId="0" applyFont="1" applyFill="1" applyAlignment="1">
      <alignment horizontal="left"/>
    </xf>
    <xf numFmtId="3" fontId="22" fillId="0" borderId="0" xfId="0" applyNumberFormat="1" applyFont="1" applyBorder="1" applyAlignment="1">
      <alignment/>
    </xf>
    <xf numFmtId="3" fontId="22" fillId="5" borderId="10" xfId="0" applyNumberFormat="1" applyFont="1" applyFill="1" applyBorder="1" applyAlignment="1">
      <alignment/>
    </xf>
    <xf numFmtId="0" fontId="22" fillId="5" borderId="12" xfId="0" applyFont="1" applyFill="1" applyBorder="1" applyAlignment="1">
      <alignment horizontal="center" vertical="center" wrapText="1"/>
    </xf>
    <xf numFmtId="3" fontId="23" fillId="5" borderId="0" xfId="0" applyNumberFormat="1" applyFont="1" applyFill="1" applyAlignment="1">
      <alignment/>
    </xf>
    <xf numFmtId="0" fontId="19" fillId="0" borderId="13" xfId="66" applyFont="1" applyBorder="1" applyAlignment="1">
      <alignment horizontal="center" vertical="center" wrapText="1"/>
      <protection/>
    </xf>
    <xf numFmtId="0" fontId="19" fillId="0" borderId="0" xfId="66" applyFont="1" applyAlignment="1">
      <alignment horizontal="center" vertical="center"/>
      <protection/>
    </xf>
    <xf numFmtId="0" fontId="43" fillId="5" borderId="14" xfId="0" applyFont="1" applyFill="1" applyBorder="1" applyAlignment="1">
      <alignment horizontal="center" vertical="center" wrapText="1" shrinkToFit="1"/>
    </xf>
    <xf numFmtId="0" fontId="43" fillId="5" borderId="15" xfId="0" applyFont="1" applyFill="1" applyBorder="1" applyAlignment="1">
      <alignment horizontal="center" vertical="center" wrapText="1" shrinkToFit="1"/>
    </xf>
    <xf numFmtId="0" fontId="43" fillId="5" borderId="16" xfId="0" applyFont="1" applyFill="1" applyBorder="1" applyAlignment="1">
      <alignment horizontal="center" vertical="center" wrapText="1" shrinkToFit="1"/>
    </xf>
    <xf numFmtId="0" fontId="43" fillId="5" borderId="17" xfId="0" applyFont="1" applyFill="1" applyBorder="1" applyAlignment="1">
      <alignment horizontal="center" vertical="center" wrapText="1" shrinkToFit="1"/>
    </xf>
    <xf numFmtId="0" fontId="19" fillId="0" borderId="0" xfId="66" applyFont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20" fillId="5" borderId="10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rmal 2 4" xfId="60"/>
    <cellStyle name="Normal 2 4 2" xfId="61"/>
    <cellStyle name="Normal 2 5" xfId="62"/>
    <cellStyle name="Normal 2 5 2" xfId="63"/>
    <cellStyle name="Normal 2 6" xfId="64"/>
    <cellStyle name="Normal 2 6 2" xfId="65"/>
    <cellStyle name="Normal 2 7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3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33.7109375" style="7" customWidth="1"/>
    <col min="2" max="2" width="14.421875" style="7" customWidth="1"/>
    <col min="3" max="16384" width="9.140625" style="7" customWidth="1"/>
  </cols>
  <sheetData>
    <row r="1" spans="1:7" ht="11.25">
      <c r="A1" s="59" t="s">
        <v>1</v>
      </c>
      <c r="B1" s="59"/>
      <c r="C1" s="17"/>
      <c r="D1" s="17"/>
      <c r="E1" s="17"/>
      <c r="F1" s="17"/>
      <c r="G1" s="17"/>
    </row>
    <row r="2" spans="1:7" ht="21.75" customHeight="1">
      <c r="A2" s="58" t="s">
        <v>70</v>
      </c>
      <c r="B2" s="58"/>
      <c r="C2" s="18"/>
      <c r="D2" s="18"/>
      <c r="E2" s="18"/>
      <c r="F2" s="18"/>
      <c r="G2" s="18"/>
    </row>
    <row r="3" spans="1:2" s="41" customFormat="1" ht="11.25">
      <c r="A3" s="39" t="s">
        <v>57</v>
      </c>
      <c r="B3" s="40" t="s">
        <v>71</v>
      </c>
    </row>
    <row r="4" spans="1:2" s="41" customFormat="1" ht="11.25">
      <c r="A4" s="42" t="s">
        <v>10</v>
      </c>
      <c r="B4" s="55">
        <v>15075</v>
      </c>
    </row>
    <row r="5" spans="1:2" s="41" customFormat="1" ht="11.25">
      <c r="A5" s="42" t="s">
        <v>11</v>
      </c>
      <c r="B5" s="55">
        <v>96306</v>
      </c>
    </row>
    <row r="6" spans="1:2" s="41" customFormat="1" ht="11.25">
      <c r="A6" s="42" t="s">
        <v>12</v>
      </c>
      <c r="B6" s="55">
        <v>7728</v>
      </c>
    </row>
    <row r="7" spans="1:2" s="41" customFormat="1" ht="11.25">
      <c r="A7" s="42" t="s">
        <v>13</v>
      </c>
      <c r="B7" s="55">
        <v>10174</v>
      </c>
    </row>
    <row r="8" spans="1:2" s="41" customFormat="1" ht="11.25">
      <c r="A8" s="42" t="s">
        <v>14</v>
      </c>
      <c r="B8" s="55">
        <v>58113</v>
      </c>
    </row>
    <row r="9" spans="1:2" s="41" customFormat="1" ht="11.25">
      <c r="A9" s="42" t="s">
        <v>15</v>
      </c>
      <c r="B9" s="55">
        <f>15988+1</f>
        <v>15989</v>
      </c>
    </row>
    <row r="10" spans="1:2" s="41" customFormat="1" ht="11.25">
      <c r="A10" s="42" t="s">
        <v>16</v>
      </c>
      <c r="B10" s="55">
        <v>31306</v>
      </c>
    </row>
    <row r="11" spans="1:2" s="41" customFormat="1" ht="11.25">
      <c r="A11" s="42" t="s">
        <v>17</v>
      </c>
      <c r="B11" s="55">
        <v>85445</v>
      </c>
    </row>
    <row r="12" spans="1:2" s="41" customFormat="1" ht="11.25">
      <c r="A12" s="42" t="s">
        <v>18</v>
      </c>
      <c r="B12" s="55">
        <v>20449</v>
      </c>
    </row>
    <row r="13" spans="1:2" s="41" customFormat="1" ht="11.25">
      <c r="A13" s="42" t="s">
        <v>19</v>
      </c>
      <c r="B13" s="55">
        <f>20673-1</f>
        <v>20672</v>
      </c>
    </row>
    <row r="14" spans="1:2" s="41" customFormat="1" ht="11.25">
      <c r="A14" s="42" t="s">
        <v>20</v>
      </c>
      <c r="B14" s="55">
        <v>6965</v>
      </c>
    </row>
    <row r="15" spans="1:2" s="41" customFormat="1" ht="11.25">
      <c r="A15" s="42" t="s">
        <v>21</v>
      </c>
      <c r="B15" s="55">
        <v>44370</v>
      </c>
    </row>
    <row r="16" spans="1:2" s="41" customFormat="1" ht="11.25">
      <c r="A16" s="42" t="s">
        <v>22</v>
      </c>
      <c r="B16" s="55">
        <v>42389</v>
      </c>
    </row>
    <row r="17" spans="1:2" s="41" customFormat="1" ht="11.25">
      <c r="A17" s="42" t="s">
        <v>23</v>
      </c>
      <c r="B17" s="55">
        <v>39218</v>
      </c>
    </row>
    <row r="18" spans="1:2" s="41" customFormat="1" ht="11.25">
      <c r="A18" s="42" t="s">
        <v>24</v>
      </c>
      <c r="B18" s="55">
        <v>7184</v>
      </c>
    </row>
    <row r="19" spans="1:2" s="41" customFormat="1" ht="11.25">
      <c r="A19" s="42" t="s">
        <v>25</v>
      </c>
      <c r="B19" s="55">
        <v>19974</v>
      </c>
    </row>
    <row r="20" spans="1:2" s="41" customFormat="1" ht="11.25">
      <c r="A20" s="42" t="s">
        <v>26</v>
      </c>
      <c r="B20" s="55">
        <v>8835</v>
      </c>
    </row>
    <row r="21" spans="1:2" s="41" customFormat="1" ht="11.25">
      <c r="A21" s="42" t="s">
        <v>27</v>
      </c>
      <c r="B21" s="55">
        <f>119826+1</f>
        <v>119827</v>
      </c>
    </row>
    <row r="22" spans="1:2" s="41" customFormat="1" ht="11.25">
      <c r="A22" s="42" t="s">
        <v>28</v>
      </c>
      <c r="B22" s="55">
        <v>18936</v>
      </c>
    </row>
    <row r="23" spans="1:2" s="41" customFormat="1" ht="11.25">
      <c r="A23" s="42" t="s">
        <v>29</v>
      </c>
      <c r="B23" s="55">
        <v>55884</v>
      </c>
    </row>
    <row r="24" spans="1:2" s="41" customFormat="1" ht="11.25">
      <c r="A24" s="42" t="s">
        <v>30</v>
      </c>
      <c r="B24" s="55">
        <f>87135+1</f>
        <v>87136</v>
      </c>
    </row>
    <row r="25" spans="1:2" s="41" customFormat="1" ht="11.25">
      <c r="A25" s="42" t="s">
        <v>31</v>
      </c>
      <c r="B25" s="55">
        <v>12723</v>
      </c>
    </row>
    <row r="26" spans="1:2" s="41" customFormat="1" ht="11.25">
      <c r="A26" s="42" t="s">
        <v>32</v>
      </c>
      <c r="B26" s="55">
        <v>27049</v>
      </c>
    </row>
    <row r="27" spans="1:2" s="41" customFormat="1" ht="11.25">
      <c r="A27" s="42" t="s">
        <v>33</v>
      </c>
      <c r="B27" s="55">
        <v>15469</v>
      </c>
    </row>
    <row r="28" spans="1:2" s="41" customFormat="1" ht="11.25">
      <c r="A28" s="42" t="s">
        <v>34</v>
      </c>
      <c r="B28" s="55">
        <v>16936</v>
      </c>
    </row>
    <row r="29" spans="1:2" s="41" customFormat="1" ht="11.25">
      <c r="A29" s="42" t="s">
        <v>35</v>
      </c>
      <c r="B29" s="55">
        <f>630716+1</f>
        <v>630717</v>
      </c>
    </row>
    <row r="30" spans="1:2" s="41" customFormat="1" ht="11.25">
      <c r="A30" s="42" t="s">
        <v>36</v>
      </c>
      <c r="B30" s="55">
        <v>52154</v>
      </c>
    </row>
    <row r="31" spans="1:2" s="41" customFormat="1" ht="11.25">
      <c r="A31" s="42" t="s">
        <v>37</v>
      </c>
      <c r="B31" s="55">
        <v>84071</v>
      </c>
    </row>
    <row r="32" spans="1:2" s="41" customFormat="1" ht="11.25">
      <c r="A32" s="42" t="s">
        <v>38</v>
      </c>
      <c r="B32" s="55">
        <v>167196</v>
      </c>
    </row>
    <row r="33" spans="1:2" s="41" customFormat="1" ht="11.25">
      <c r="A33" s="42" t="s">
        <v>39</v>
      </c>
      <c r="B33" s="55">
        <v>54176</v>
      </c>
    </row>
    <row r="34" spans="1:2" s="41" customFormat="1" ht="11.25">
      <c r="A34" s="42" t="s">
        <v>40</v>
      </c>
      <c r="B34" s="43">
        <f>SUM(B4:B33)</f>
        <v>1872466</v>
      </c>
    </row>
    <row r="35" s="41" customFormat="1" ht="11.25"/>
    <row r="36" s="41" customFormat="1" ht="11.25"/>
    <row r="37" s="41" customFormat="1" ht="11.25">
      <c r="B37" s="74"/>
    </row>
    <row r="38" s="41" customFormat="1" ht="11.25">
      <c r="B38" s="74"/>
    </row>
    <row r="39" s="41" customFormat="1" ht="11.25"/>
    <row r="40" s="41" customFormat="1" ht="11.25"/>
    <row r="41" s="41" customFormat="1" ht="11.25"/>
    <row r="42" s="41" customFormat="1" ht="11.25"/>
    <row r="43" s="41" customFormat="1" ht="11.25"/>
    <row r="44" s="41" customFormat="1" ht="11.25"/>
    <row r="45" s="41" customFormat="1" ht="11.25"/>
    <row r="46" s="41" customFormat="1" ht="11.25"/>
    <row r="47" s="41" customFormat="1" ht="11.25"/>
    <row r="48" s="41" customFormat="1" ht="11.25"/>
    <row r="49" s="41" customFormat="1" ht="11.25"/>
    <row r="50" s="41" customFormat="1" ht="11.25"/>
    <row r="51" s="41" customFormat="1" ht="11.25"/>
    <row r="52" s="41" customFormat="1" ht="11.25"/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39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8.57421875" style="6" customWidth="1"/>
    <col min="2" max="3" width="6.57421875" style="2" bestFit="1" customWidth="1"/>
    <col min="4" max="4" width="9.140625" style="2" customWidth="1"/>
    <col min="5" max="6" width="6.57421875" style="2" bestFit="1" customWidth="1"/>
    <col min="7" max="7" width="7.28125" style="2" customWidth="1"/>
    <col min="8" max="8" width="7.8515625" style="2" bestFit="1" customWidth="1"/>
    <col min="9" max="16384" width="9.140625" style="2" customWidth="1"/>
  </cols>
  <sheetData>
    <row r="1" spans="1:9" ht="11.25">
      <c r="A1" s="59" t="s">
        <v>1</v>
      </c>
      <c r="B1" s="59"/>
      <c r="C1" s="59"/>
      <c r="D1" s="59"/>
      <c r="E1" s="59"/>
      <c r="F1" s="59"/>
      <c r="G1" s="59"/>
      <c r="H1" s="59"/>
      <c r="I1" s="1"/>
    </row>
    <row r="2" spans="1:9" ht="33.75" customHeight="1">
      <c r="A2" s="64" t="s">
        <v>72</v>
      </c>
      <c r="B2" s="64"/>
      <c r="C2" s="64"/>
      <c r="D2" s="64"/>
      <c r="E2" s="64"/>
      <c r="F2" s="64"/>
      <c r="G2" s="64"/>
      <c r="H2" s="64"/>
      <c r="I2" s="1"/>
    </row>
    <row r="3" spans="1:8" s="3" customFormat="1" ht="19.5" customHeight="1">
      <c r="A3" s="60" t="s">
        <v>2</v>
      </c>
      <c r="B3" s="62" t="s">
        <v>3</v>
      </c>
      <c r="C3" s="63"/>
      <c r="D3" s="60" t="s">
        <v>4</v>
      </c>
      <c r="E3" s="62" t="s">
        <v>5</v>
      </c>
      <c r="F3" s="63"/>
      <c r="G3" s="60" t="s">
        <v>6</v>
      </c>
      <c r="H3" s="60" t="s">
        <v>7</v>
      </c>
    </row>
    <row r="4" spans="1:8" s="3" customFormat="1" ht="11.25">
      <c r="A4" s="61"/>
      <c r="B4" s="4" t="s">
        <v>8</v>
      </c>
      <c r="C4" s="4" t="s">
        <v>9</v>
      </c>
      <c r="D4" s="61"/>
      <c r="E4" s="4" t="s">
        <v>8</v>
      </c>
      <c r="F4" s="4" t="s">
        <v>9</v>
      </c>
      <c r="G4" s="61"/>
      <c r="H4" s="61"/>
    </row>
    <row r="5" spans="1:12" ht="11.25">
      <c r="A5" s="44" t="s">
        <v>10</v>
      </c>
      <c r="B5" s="28">
        <v>4855</v>
      </c>
      <c r="C5" s="28">
        <v>5514</v>
      </c>
      <c r="D5" s="47">
        <f>SUM(B5,C5)</f>
        <v>10369</v>
      </c>
      <c r="E5" s="28">
        <v>2814</v>
      </c>
      <c r="F5" s="28">
        <v>1892</v>
      </c>
      <c r="G5" s="47">
        <f>SUM(E5:F5)</f>
        <v>4706</v>
      </c>
      <c r="H5" s="47">
        <f>SUM(D5,G5)</f>
        <v>15075</v>
      </c>
      <c r="J5" s="11"/>
      <c r="K5" s="11"/>
      <c r="L5" s="11"/>
    </row>
    <row r="6" spans="1:12" ht="11.25">
      <c r="A6" s="44" t="s">
        <v>11</v>
      </c>
      <c r="B6" s="28">
        <v>30837</v>
      </c>
      <c r="C6" s="28">
        <v>34891</v>
      </c>
      <c r="D6" s="47">
        <f aca="true" t="shared" si="0" ref="D6:D34">SUM(B6,C6)</f>
        <v>65728</v>
      </c>
      <c r="E6" s="28">
        <v>18367</v>
      </c>
      <c r="F6" s="28">
        <v>12211</v>
      </c>
      <c r="G6" s="47">
        <f aca="true" t="shared" si="1" ref="G6:G34">SUM(E6:F6)</f>
        <v>30578</v>
      </c>
      <c r="H6" s="47">
        <f aca="true" t="shared" si="2" ref="H6:H34">SUM(D6,G6)</f>
        <v>96306</v>
      </c>
      <c r="J6" s="11"/>
      <c r="K6" s="11"/>
      <c r="L6" s="11"/>
    </row>
    <row r="7" spans="1:12" ht="11.25">
      <c r="A7" s="44" t="s">
        <v>12</v>
      </c>
      <c r="B7" s="28">
        <v>1780</v>
      </c>
      <c r="C7" s="28">
        <v>2872</v>
      </c>
      <c r="D7" s="47">
        <f t="shared" si="0"/>
        <v>4652</v>
      </c>
      <c r="E7" s="28">
        <v>2114</v>
      </c>
      <c r="F7" s="28">
        <v>962</v>
      </c>
      <c r="G7" s="47">
        <f t="shared" si="1"/>
        <v>3076</v>
      </c>
      <c r="H7" s="47">
        <f t="shared" si="2"/>
        <v>7728</v>
      </c>
      <c r="J7" s="11"/>
      <c r="K7" s="11"/>
      <c r="L7" s="11"/>
    </row>
    <row r="8" spans="1:12" ht="11.25">
      <c r="A8" s="44" t="s">
        <v>13</v>
      </c>
      <c r="B8" s="28">
        <v>3136</v>
      </c>
      <c r="C8" s="28">
        <v>3606</v>
      </c>
      <c r="D8" s="47">
        <f t="shared" si="0"/>
        <v>6742</v>
      </c>
      <c r="E8" s="28">
        <v>2015</v>
      </c>
      <c r="F8" s="28">
        <v>1417</v>
      </c>
      <c r="G8" s="47">
        <f t="shared" si="1"/>
        <v>3432</v>
      </c>
      <c r="H8" s="47">
        <f t="shared" si="2"/>
        <v>10174</v>
      </c>
      <c r="J8" s="11"/>
      <c r="K8" s="11"/>
      <c r="L8" s="11"/>
    </row>
    <row r="9" spans="1:12" ht="11.25">
      <c r="A9" s="44" t="s">
        <v>14</v>
      </c>
      <c r="B9" s="28">
        <v>17467</v>
      </c>
      <c r="C9" s="28">
        <v>19684</v>
      </c>
      <c r="D9" s="47">
        <f t="shared" si="0"/>
        <v>37151</v>
      </c>
      <c r="E9" s="28">
        <v>12042</v>
      </c>
      <c r="F9" s="28">
        <v>8920</v>
      </c>
      <c r="G9" s="47">
        <f t="shared" si="1"/>
        <v>20962</v>
      </c>
      <c r="H9" s="47">
        <f t="shared" si="2"/>
        <v>58113</v>
      </c>
      <c r="J9" s="11"/>
      <c r="K9" s="11"/>
      <c r="L9" s="11"/>
    </row>
    <row r="10" spans="1:12" ht="11.25">
      <c r="A10" s="44" t="s">
        <v>15</v>
      </c>
      <c r="B10" s="28">
        <v>4939</v>
      </c>
      <c r="C10" s="28">
        <v>5373</v>
      </c>
      <c r="D10" s="47">
        <f t="shared" si="0"/>
        <v>10312</v>
      </c>
      <c r="E10" s="28">
        <v>3125</v>
      </c>
      <c r="F10" s="28">
        <v>2552</v>
      </c>
      <c r="G10" s="47">
        <f t="shared" si="1"/>
        <v>5677</v>
      </c>
      <c r="H10" s="47">
        <f t="shared" si="2"/>
        <v>15989</v>
      </c>
      <c r="J10" s="11"/>
      <c r="K10" s="11"/>
      <c r="L10" s="11"/>
    </row>
    <row r="11" spans="1:12" ht="11.25">
      <c r="A11" s="44" t="s">
        <v>16</v>
      </c>
      <c r="B11" s="28">
        <v>10846</v>
      </c>
      <c r="C11" s="28">
        <v>11404</v>
      </c>
      <c r="D11" s="47">
        <f t="shared" si="0"/>
        <v>22250</v>
      </c>
      <c r="E11" s="28">
        <v>5293</v>
      </c>
      <c r="F11" s="28">
        <v>3763</v>
      </c>
      <c r="G11" s="47">
        <f t="shared" si="1"/>
        <v>9056</v>
      </c>
      <c r="H11" s="47">
        <f t="shared" si="2"/>
        <v>31306</v>
      </c>
      <c r="J11" s="11"/>
      <c r="K11" s="11"/>
      <c r="L11" s="11"/>
    </row>
    <row r="12" spans="1:12" ht="11.25">
      <c r="A12" s="44" t="s">
        <v>17</v>
      </c>
      <c r="B12" s="28">
        <v>16723</v>
      </c>
      <c r="C12" s="28">
        <v>30527</v>
      </c>
      <c r="D12" s="47">
        <f t="shared" si="0"/>
        <v>47250</v>
      </c>
      <c r="E12" s="28">
        <v>27146</v>
      </c>
      <c r="F12" s="28">
        <v>11049</v>
      </c>
      <c r="G12" s="47">
        <f t="shared" si="1"/>
        <v>38195</v>
      </c>
      <c r="H12" s="47">
        <f t="shared" si="2"/>
        <v>85445</v>
      </c>
      <c r="J12" s="11"/>
      <c r="K12" s="11"/>
      <c r="L12" s="11"/>
    </row>
    <row r="13" spans="1:12" ht="11.25">
      <c r="A13" s="44" t="s">
        <v>18</v>
      </c>
      <c r="B13" s="28">
        <v>3608</v>
      </c>
      <c r="C13" s="28">
        <v>6762</v>
      </c>
      <c r="D13" s="47">
        <f t="shared" si="0"/>
        <v>10370</v>
      </c>
      <c r="E13" s="28">
        <v>6766</v>
      </c>
      <c r="F13" s="28">
        <v>3313</v>
      </c>
      <c r="G13" s="47">
        <f t="shared" si="1"/>
        <v>10079</v>
      </c>
      <c r="H13" s="47">
        <f t="shared" si="2"/>
        <v>20449</v>
      </c>
      <c r="J13" s="11"/>
      <c r="K13" s="11"/>
      <c r="L13" s="11"/>
    </row>
    <row r="14" spans="1:12" ht="11.25">
      <c r="A14" s="44" t="s">
        <v>19</v>
      </c>
      <c r="B14" s="28">
        <v>6538</v>
      </c>
      <c r="C14" s="28">
        <v>7327</v>
      </c>
      <c r="D14" s="47">
        <f t="shared" si="0"/>
        <v>13865</v>
      </c>
      <c r="E14" s="28">
        <v>3905</v>
      </c>
      <c r="F14" s="28">
        <v>2902</v>
      </c>
      <c r="G14" s="47">
        <f t="shared" si="1"/>
        <v>6807</v>
      </c>
      <c r="H14" s="47">
        <f t="shared" si="2"/>
        <v>20672</v>
      </c>
      <c r="J14" s="11"/>
      <c r="K14" s="11"/>
      <c r="L14" s="11"/>
    </row>
    <row r="15" spans="1:12" ht="11.25">
      <c r="A15" s="44" t="s">
        <v>20</v>
      </c>
      <c r="B15" s="28">
        <v>1967</v>
      </c>
      <c r="C15" s="28">
        <v>2663</v>
      </c>
      <c r="D15" s="47">
        <f t="shared" si="0"/>
        <v>4630</v>
      </c>
      <c r="E15" s="28">
        <v>1532</v>
      </c>
      <c r="F15" s="28">
        <v>803</v>
      </c>
      <c r="G15" s="47">
        <f t="shared" si="1"/>
        <v>2335</v>
      </c>
      <c r="H15" s="47">
        <f t="shared" si="2"/>
        <v>6965</v>
      </c>
      <c r="J15" s="11"/>
      <c r="K15" s="11"/>
      <c r="L15" s="11"/>
    </row>
    <row r="16" spans="1:12" ht="11.25">
      <c r="A16" s="44" t="s">
        <v>21</v>
      </c>
      <c r="B16" s="28">
        <v>13204</v>
      </c>
      <c r="C16" s="28">
        <v>16146</v>
      </c>
      <c r="D16" s="47">
        <f t="shared" si="0"/>
        <v>29350</v>
      </c>
      <c r="E16" s="28">
        <v>9032</v>
      </c>
      <c r="F16" s="28">
        <v>5988</v>
      </c>
      <c r="G16" s="47">
        <f t="shared" si="1"/>
        <v>15020</v>
      </c>
      <c r="H16" s="47">
        <f t="shared" si="2"/>
        <v>44370</v>
      </c>
      <c r="J16" s="11"/>
      <c r="K16" s="11"/>
      <c r="L16" s="11"/>
    </row>
    <row r="17" spans="1:12" ht="11.25">
      <c r="A17" s="44" t="s">
        <v>22</v>
      </c>
      <c r="B17" s="28">
        <v>10436</v>
      </c>
      <c r="C17" s="28">
        <v>15071</v>
      </c>
      <c r="D17" s="47">
        <f t="shared" si="0"/>
        <v>25507</v>
      </c>
      <c r="E17" s="28">
        <v>10884</v>
      </c>
      <c r="F17" s="28">
        <v>5998</v>
      </c>
      <c r="G17" s="47">
        <f t="shared" si="1"/>
        <v>16882</v>
      </c>
      <c r="H17" s="47">
        <f t="shared" si="2"/>
        <v>42389</v>
      </c>
      <c r="J17" s="11"/>
      <c r="K17" s="11"/>
      <c r="L17" s="11"/>
    </row>
    <row r="18" spans="1:12" ht="11.25">
      <c r="A18" s="44" t="s">
        <v>23</v>
      </c>
      <c r="B18" s="28">
        <v>12288</v>
      </c>
      <c r="C18" s="28">
        <v>13876</v>
      </c>
      <c r="D18" s="47">
        <f t="shared" si="0"/>
        <v>26164</v>
      </c>
      <c r="E18" s="28">
        <v>7660</v>
      </c>
      <c r="F18" s="28">
        <v>5394</v>
      </c>
      <c r="G18" s="47">
        <f t="shared" si="1"/>
        <v>13054</v>
      </c>
      <c r="H18" s="47">
        <f t="shared" si="2"/>
        <v>39218</v>
      </c>
      <c r="J18" s="11"/>
      <c r="K18" s="11"/>
      <c r="L18" s="11"/>
    </row>
    <row r="19" spans="1:12" ht="11.25">
      <c r="A19" s="44" t="s">
        <v>24</v>
      </c>
      <c r="B19" s="28">
        <v>2246</v>
      </c>
      <c r="C19" s="28">
        <v>2800</v>
      </c>
      <c r="D19" s="47">
        <f t="shared" si="0"/>
        <v>5046</v>
      </c>
      <c r="E19" s="28">
        <v>1315</v>
      </c>
      <c r="F19" s="28">
        <v>823</v>
      </c>
      <c r="G19" s="47">
        <f t="shared" si="1"/>
        <v>2138</v>
      </c>
      <c r="H19" s="47">
        <f t="shared" si="2"/>
        <v>7184</v>
      </c>
      <c r="J19" s="11"/>
      <c r="K19" s="11"/>
      <c r="L19" s="11"/>
    </row>
    <row r="20" spans="1:12" ht="11.25">
      <c r="A20" s="44" t="s">
        <v>25</v>
      </c>
      <c r="B20" s="28">
        <v>6091</v>
      </c>
      <c r="C20" s="28">
        <v>7223</v>
      </c>
      <c r="D20" s="47">
        <f t="shared" si="0"/>
        <v>13314</v>
      </c>
      <c r="E20" s="28">
        <v>4045</v>
      </c>
      <c r="F20" s="28">
        <v>2615</v>
      </c>
      <c r="G20" s="47">
        <f t="shared" si="1"/>
        <v>6660</v>
      </c>
      <c r="H20" s="47">
        <f t="shared" si="2"/>
        <v>19974</v>
      </c>
      <c r="J20" s="11"/>
      <c r="K20" s="11"/>
      <c r="L20" s="11"/>
    </row>
    <row r="21" spans="1:12" ht="11.25">
      <c r="A21" s="44" t="s">
        <v>26</v>
      </c>
      <c r="B21" s="28">
        <v>2215</v>
      </c>
      <c r="C21" s="28">
        <v>3034</v>
      </c>
      <c r="D21" s="47">
        <f t="shared" si="0"/>
        <v>5249</v>
      </c>
      <c r="E21" s="28">
        <v>2276</v>
      </c>
      <c r="F21" s="28">
        <v>1310</v>
      </c>
      <c r="G21" s="47">
        <f t="shared" si="1"/>
        <v>3586</v>
      </c>
      <c r="H21" s="47">
        <f t="shared" si="2"/>
        <v>8835</v>
      </c>
      <c r="J21" s="11"/>
      <c r="K21" s="11"/>
      <c r="L21" s="11"/>
    </row>
    <row r="22" spans="1:12" ht="11.25">
      <c r="A22" s="44" t="s">
        <v>27</v>
      </c>
      <c r="B22" s="28">
        <v>29698</v>
      </c>
      <c r="C22" s="28">
        <v>39796</v>
      </c>
      <c r="D22" s="47">
        <f t="shared" si="0"/>
        <v>69494</v>
      </c>
      <c r="E22" s="28">
        <v>31676</v>
      </c>
      <c r="F22" s="28">
        <v>18657</v>
      </c>
      <c r="G22" s="47">
        <f t="shared" si="1"/>
        <v>50333</v>
      </c>
      <c r="H22" s="47">
        <f t="shared" si="2"/>
        <v>119827</v>
      </c>
      <c r="J22" s="11"/>
      <c r="K22" s="11"/>
      <c r="L22" s="11"/>
    </row>
    <row r="23" spans="1:12" ht="11.25">
      <c r="A23" s="44" t="s">
        <v>28</v>
      </c>
      <c r="B23" s="28">
        <v>5746</v>
      </c>
      <c r="C23" s="28">
        <v>6969</v>
      </c>
      <c r="D23" s="47">
        <f t="shared" si="0"/>
        <v>12715</v>
      </c>
      <c r="E23" s="28">
        <v>3842</v>
      </c>
      <c r="F23" s="28">
        <v>2379</v>
      </c>
      <c r="G23" s="47">
        <f t="shared" si="1"/>
        <v>6221</v>
      </c>
      <c r="H23" s="47">
        <f t="shared" si="2"/>
        <v>18936</v>
      </c>
      <c r="J23" s="11"/>
      <c r="K23" s="11"/>
      <c r="L23" s="11"/>
    </row>
    <row r="24" spans="1:12" ht="11.25">
      <c r="A24" s="44" t="s">
        <v>29</v>
      </c>
      <c r="B24" s="28">
        <v>17775</v>
      </c>
      <c r="C24" s="28">
        <v>19599</v>
      </c>
      <c r="D24" s="47">
        <f t="shared" si="0"/>
        <v>37374</v>
      </c>
      <c r="E24" s="28">
        <v>10869</v>
      </c>
      <c r="F24" s="28">
        <v>7641</v>
      </c>
      <c r="G24" s="47">
        <f t="shared" si="1"/>
        <v>18510</v>
      </c>
      <c r="H24" s="47">
        <f t="shared" si="2"/>
        <v>55884</v>
      </c>
      <c r="J24" s="11"/>
      <c r="K24" s="11"/>
      <c r="L24" s="11"/>
    </row>
    <row r="25" spans="1:12" ht="11.25">
      <c r="A25" s="44" t="s">
        <v>30</v>
      </c>
      <c r="B25" s="28">
        <v>25090</v>
      </c>
      <c r="C25" s="28">
        <v>30070</v>
      </c>
      <c r="D25" s="47">
        <f t="shared" si="0"/>
        <v>55160</v>
      </c>
      <c r="E25" s="28">
        <v>18968</v>
      </c>
      <c r="F25" s="28">
        <v>13008</v>
      </c>
      <c r="G25" s="47">
        <f t="shared" si="1"/>
        <v>31976</v>
      </c>
      <c r="H25" s="47">
        <f t="shared" si="2"/>
        <v>87136</v>
      </c>
      <c r="J25" s="11"/>
      <c r="K25" s="11"/>
      <c r="L25" s="11"/>
    </row>
    <row r="26" spans="1:12" ht="11.25">
      <c r="A26" s="44" t="s">
        <v>31</v>
      </c>
      <c r="B26" s="28">
        <v>4163</v>
      </c>
      <c r="C26" s="28">
        <v>4761</v>
      </c>
      <c r="D26" s="47">
        <f t="shared" si="0"/>
        <v>8924</v>
      </c>
      <c r="E26" s="28">
        <v>2378</v>
      </c>
      <c r="F26" s="28">
        <v>1421</v>
      </c>
      <c r="G26" s="47">
        <f t="shared" si="1"/>
        <v>3799</v>
      </c>
      <c r="H26" s="47">
        <f t="shared" si="2"/>
        <v>12723</v>
      </c>
      <c r="J26" s="11"/>
      <c r="K26" s="11"/>
      <c r="L26" s="11"/>
    </row>
    <row r="27" spans="1:12" ht="11.25">
      <c r="A27" s="44" t="s">
        <v>32</v>
      </c>
      <c r="B27" s="28">
        <v>6118</v>
      </c>
      <c r="C27" s="28">
        <v>9629</v>
      </c>
      <c r="D27" s="47">
        <f t="shared" si="0"/>
        <v>15747</v>
      </c>
      <c r="E27" s="28">
        <v>7318</v>
      </c>
      <c r="F27" s="28">
        <v>3984</v>
      </c>
      <c r="G27" s="47">
        <f t="shared" si="1"/>
        <v>11302</v>
      </c>
      <c r="H27" s="47">
        <f t="shared" si="2"/>
        <v>27049</v>
      </c>
      <c r="J27" s="11"/>
      <c r="K27" s="11"/>
      <c r="L27" s="11"/>
    </row>
    <row r="28" spans="1:12" ht="11.25">
      <c r="A28" s="44" t="s">
        <v>33</v>
      </c>
      <c r="B28" s="28">
        <v>4503</v>
      </c>
      <c r="C28" s="28">
        <v>5576</v>
      </c>
      <c r="D28" s="47">
        <f t="shared" si="0"/>
        <v>10079</v>
      </c>
      <c r="E28" s="28">
        <v>3372</v>
      </c>
      <c r="F28" s="28">
        <v>2018</v>
      </c>
      <c r="G28" s="47">
        <f t="shared" si="1"/>
        <v>5390</v>
      </c>
      <c r="H28" s="47">
        <f t="shared" si="2"/>
        <v>15469</v>
      </c>
      <c r="J28" s="11"/>
      <c r="K28" s="11"/>
      <c r="L28" s="11"/>
    </row>
    <row r="29" spans="1:12" ht="11.25">
      <c r="A29" s="44" t="s">
        <v>34</v>
      </c>
      <c r="B29" s="28">
        <v>5492</v>
      </c>
      <c r="C29" s="28">
        <v>6280</v>
      </c>
      <c r="D29" s="47">
        <f t="shared" si="0"/>
        <v>11772</v>
      </c>
      <c r="E29" s="28">
        <v>2913</v>
      </c>
      <c r="F29" s="28">
        <v>2251</v>
      </c>
      <c r="G29" s="47">
        <f t="shared" si="1"/>
        <v>5164</v>
      </c>
      <c r="H29" s="47">
        <f t="shared" si="2"/>
        <v>16936</v>
      </c>
      <c r="J29" s="11"/>
      <c r="K29" s="11"/>
      <c r="L29" s="11"/>
    </row>
    <row r="30" spans="1:12" ht="11.25">
      <c r="A30" s="44" t="s">
        <v>35</v>
      </c>
      <c r="B30" s="28">
        <v>180720</v>
      </c>
      <c r="C30" s="28">
        <v>216676</v>
      </c>
      <c r="D30" s="47">
        <f t="shared" si="0"/>
        <v>397396</v>
      </c>
      <c r="E30" s="28">
        <v>143116</v>
      </c>
      <c r="F30" s="28">
        <v>90205</v>
      </c>
      <c r="G30" s="47">
        <f t="shared" si="1"/>
        <v>233321</v>
      </c>
      <c r="H30" s="47">
        <f t="shared" si="2"/>
        <v>630717</v>
      </c>
      <c r="J30" s="11"/>
      <c r="K30" s="11"/>
      <c r="L30" s="11"/>
    </row>
    <row r="31" spans="1:12" ht="11.25">
      <c r="A31" s="44" t="s">
        <v>36</v>
      </c>
      <c r="B31" s="28">
        <v>11456</v>
      </c>
      <c r="C31" s="28">
        <v>18518</v>
      </c>
      <c r="D31" s="47">
        <f t="shared" si="0"/>
        <v>29974</v>
      </c>
      <c r="E31" s="28">
        <v>15149</v>
      </c>
      <c r="F31" s="28">
        <v>7031</v>
      </c>
      <c r="G31" s="47">
        <f t="shared" si="1"/>
        <v>22180</v>
      </c>
      <c r="H31" s="47">
        <f t="shared" si="2"/>
        <v>52154</v>
      </c>
      <c r="J31" s="11"/>
      <c r="K31" s="11"/>
      <c r="L31" s="11"/>
    </row>
    <row r="32" spans="1:12" ht="11.25">
      <c r="A32" s="44" t="s">
        <v>37</v>
      </c>
      <c r="B32" s="28">
        <v>20042</v>
      </c>
      <c r="C32" s="28">
        <v>30023</v>
      </c>
      <c r="D32" s="47">
        <f t="shared" si="0"/>
        <v>50065</v>
      </c>
      <c r="E32" s="28">
        <v>22219</v>
      </c>
      <c r="F32" s="28">
        <v>11787</v>
      </c>
      <c r="G32" s="47">
        <f t="shared" si="1"/>
        <v>34006</v>
      </c>
      <c r="H32" s="47">
        <f t="shared" si="2"/>
        <v>84071</v>
      </c>
      <c r="J32" s="11"/>
      <c r="K32" s="11"/>
      <c r="L32" s="11"/>
    </row>
    <row r="33" spans="1:12" ht="11.25">
      <c r="A33" s="44" t="s">
        <v>38</v>
      </c>
      <c r="B33" s="28">
        <v>32572</v>
      </c>
      <c r="C33" s="28">
        <v>58155</v>
      </c>
      <c r="D33" s="47">
        <f t="shared" si="0"/>
        <v>90727</v>
      </c>
      <c r="E33" s="28">
        <v>52571</v>
      </c>
      <c r="F33" s="28">
        <v>23898</v>
      </c>
      <c r="G33" s="47">
        <f t="shared" si="1"/>
        <v>76469</v>
      </c>
      <c r="H33" s="47">
        <f t="shared" si="2"/>
        <v>167196</v>
      </c>
      <c r="J33" s="11"/>
      <c r="K33" s="11"/>
      <c r="L33" s="11"/>
    </row>
    <row r="34" spans="1:12" ht="11.25">
      <c r="A34" s="44" t="s">
        <v>39</v>
      </c>
      <c r="B34" s="28">
        <v>19364</v>
      </c>
      <c r="C34" s="28">
        <v>18264</v>
      </c>
      <c r="D34" s="47">
        <f t="shared" si="0"/>
        <v>37628</v>
      </c>
      <c r="E34" s="28">
        <v>8385</v>
      </c>
      <c r="F34" s="28">
        <v>8163</v>
      </c>
      <c r="G34" s="47">
        <f t="shared" si="1"/>
        <v>16548</v>
      </c>
      <c r="H34" s="47">
        <f t="shared" si="2"/>
        <v>54176</v>
      </c>
      <c r="J34" s="11"/>
      <c r="K34" s="11"/>
      <c r="L34" s="11"/>
    </row>
    <row r="35" spans="1:12" s="29" customFormat="1" ht="11.25">
      <c r="A35" s="49" t="s">
        <v>40</v>
      </c>
      <c r="B35" s="48">
        <f aca="true" t="shared" si="3" ref="B35:H35">SUM(B5:B34)</f>
        <v>511915</v>
      </c>
      <c r="C35" s="48">
        <f t="shared" si="3"/>
        <v>653089</v>
      </c>
      <c r="D35" s="48">
        <f t="shared" si="3"/>
        <v>1165004</v>
      </c>
      <c r="E35" s="48">
        <f t="shared" si="3"/>
        <v>443107</v>
      </c>
      <c r="F35" s="48">
        <f t="shared" si="3"/>
        <v>264355</v>
      </c>
      <c r="G35" s="48">
        <f t="shared" si="3"/>
        <v>707462</v>
      </c>
      <c r="H35" s="48">
        <f t="shared" si="3"/>
        <v>1872466</v>
      </c>
      <c r="J35" s="11"/>
      <c r="K35" s="11"/>
      <c r="L35" s="11"/>
    </row>
    <row r="36" spans="1:8" ht="11.25">
      <c r="A36" s="45"/>
      <c r="B36" s="46"/>
      <c r="C36" s="46"/>
      <c r="D36" s="46"/>
      <c r="E36" s="46"/>
      <c r="F36" s="46"/>
      <c r="G36" s="46"/>
      <c r="H36" s="46"/>
    </row>
    <row r="37" spans="2:8" ht="11.25">
      <c r="B37" s="11"/>
      <c r="C37" s="11"/>
      <c r="D37" s="11"/>
      <c r="E37" s="11"/>
      <c r="F37" s="11"/>
      <c r="G37" s="11"/>
      <c r="H37" s="11"/>
    </row>
    <row r="38" spans="2:8" ht="11.25">
      <c r="B38" s="11"/>
      <c r="C38" s="11"/>
      <c r="D38" s="11"/>
      <c r="E38" s="11"/>
      <c r="F38" s="11"/>
      <c r="G38" s="11"/>
      <c r="H38" s="11"/>
    </row>
    <row r="39" spans="2:9" ht="11.25">
      <c r="B39" s="11"/>
      <c r="C39" s="11"/>
      <c r="D39" s="11"/>
      <c r="E39" s="11"/>
      <c r="F39" s="11"/>
      <c r="G39" s="11"/>
      <c r="H39" s="11"/>
      <c r="I39" s="11"/>
    </row>
  </sheetData>
  <sheetProtection/>
  <mergeCells count="8">
    <mergeCell ref="D3:D4"/>
    <mergeCell ref="E3:F3"/>
    <mergeCell ref="G3:G4"/>
    <mergeCell ref="H3:H4"/>
    <mergeCell ref="A1:H1"/>
    <mergeCell ref="A2:H2"/>
    <mergeCell ref="A3:A4"/>
    <mergeCell ref="B3:C3"/>
  </mergeCells>
  <printOptions/>
  <pageMargins left="0.9448818897637796" right="0.7480314960629921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3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20.8515625" style="33" customWidth="1"/>
    <col min="2" max="2" width="9.00390625" style="30" bestFit="1" customWidth="1"/>
    <col min="3" max="3" width="9.00390625" style="30" customWidth="1"/>
    <col min="4" max="5" width="11.00390625" style="30" bestFit="1" customWidth="1"/>
    <col min="6" max="6" width="13.140625" style="30" bestFit="1" customWidth="1"/>
    <col min="7" max="7" width="10.57421875" style="30" bestFit="1" customWidth="1"/>
    <col min="8" max="16384" width="9.140625" style="30" customWidth="1"/>
  </cols>
  <sheetData>
    <row r="1" spans="1:7" ht="11.25">
      <c r="A1" s="65" t="s">
        <v>1</v>
      </c>
      <c r="B1" s="65"/>
      <c r="C1" s="65"/>
      <c r="D1" s="65"/>
      <c r="E1" s="65"/>
      <c r="F1" s="65"/>
      <c r="G1" s="65"/>
    </row>
    <row r="2" spans="1:7" ht="11.25">
      <c r="A2" s="65" t="s">
        <v>78</v>
      </c>
      <c r="B2" s="65"/>
      <c r="C2" s="65"/>
      <c r="D2" s="65"/>
      <c r="E2" s="65"/>
      <c r="F2" s="65"/>
      <c r="G2" s="65"/>
    </row>
    <row r="3" spans="1:7" ht="9.75" customHeight="1">
      <c r="A3" s="50" t="s">
        <v>2</v>
      </c>
      <c r="B3" s="51" t="s">
        <v>41</v>
      </c>
      <c r="C3" s="51" t="s">
        <v>42</v>
      </c>
      <c r="D3" s="51" t="s">
        <v>43</v>
      </c>
      <c r="E3" s="51" t="s">
        <v>44</v>
      </c>
      <c r="F3" s="56" t="s">
        <v>45</v>
      </c>
      <c r="G3" s="50" t="s">
        <v>0</v>
      </c>
    </row>
    <row r="4" spans="1:11" ht="11.25">
      <c r="A4" s="44" t="s">
        <v>10</v>
      </c>
      <c r="B4" s="28">
        <v>791</v>
      </c>
      <c r="C4" s="28">
        <v>1656</v>
      </c>
      <c r="D4" s="28">
        <v>2735</v>
      </c>
      <c r="E4" s="28">
        <v>6968</v>
      </c>
      <c r="F4" s="31">
        <v>2925</v>
      </c>
      <c r="G4" s="47">
        <f>SUM(B4:F4)</f>
        <v>15075</v>
      </c>
      <c r="I4" s="31"/>
      <c r="J4" s="31"/>
      <c r="K4" s="31"/>
    </row>
    <row r="5" spans="1:11" ht="11.25">
      <c r="A5" s="44" t="s">
        <v>11</v>
      </c>
      <c r="B5" s="28">
        <v>6574</v>
      </c>
      <c r="C5" s="28">
        <v>11490</v>
      </c>
      <c r="D5" s="28">
        <v>18388</v>
      </c>
      <c r="E5" s="28">
        <v>43195</v>
      </c>
      <c r="F5" s="31">
        <v>16659</v>
      </c>
      <c r="G5" s="47">
        <f aca="true" t="shared" si="0" ref="G5:G33">SUM(B5:F5)</f>
        <v>96306</v>
      </c>
      <c r="I5" s="31"/>
      <c r="J5" s="31"/>
      <c r="K5" s="31"/>
    </row>
    <row r="6" spans="1:11" ht="11.25">
      <c r="A6" s="44" t="s">
        <v>12</v>
      </c>
      <c r="B6" s="28">
        <v>601</v>
      </c>
      <c r="C6" s="28">
        <v>1023</v>
      </c>
      <c r="D6" s="28">
        <v>1546</v>
      </c>
      <c r="E6" s="28">
        <v>3464</v>
      </c>
      <c r="F6" s="31">
        <v>1094</v>
      </c>
      <c r="G6" s="47">
        <f t="shared" si="0"/>
        <v>7728</v>
      </c>
      <c r="I6" s="31"/>
      <c r="J6" s="31"/>
      <c r="K6" s="31"/>
    </row>
    <row r="7" spans="1:11" ht="11.25">
      <c r="A7" s="44" t="s">
        <v>13</v>
      </c>
      <c r="B7" s="28">
        <v>666</v>
      </c>
      <c r="C7" s="28">
        <v>1231</v>
      </c>
      <c r="D7" s="28">
        <v>1932</v>
      </c>
      <c r="E7" s="28">
        <v>4670</v>
      </c>
      <c r="F7" s="31">
        <v>1675</v>
      </c>
      <c r="G7" s="47">
        <f t="shared" si="0"/>
        <v>10174</v>
      </c>
      <c r="I7" s="31"/>
      <c r="J7" s="31"/>
      <c r="K7" s="31"/>
    </row>
    <row r="8" spans="1:11" ht="11.25">
      <c r="A8" s="44" t="s">
        <v>14</v>
      </c>
      <c r="B8" s="28">
        <v>4686</v>
      </c>
      <c r="C8" s="28">
        <v>7516</v>
      </c>
      <c r="D8" s="28">
        <v>11297</v>
      </c>
      <c r="E8" s="28">
        <v>25330</v>
      </c>
      <c r="F8" s="31">
        <v>9284</v>
      </c>
      <c r="G8" s="47">
        <f t="shared" si="0"/>
        <v>58113</v>
      </c>
      <c r="I8" s="31"/>
      <c r="J8" s="31"/>
      <c r="K8" s="31"/>
    </row>
    <row r="9" spans="1:11" ht="11.25">
      <c r="A9" s="44" t="s">
        <v>15</v>
      </c>
      <c r="B9" s="28">
        <v>1171</v>
      </c>
      <c r="C9" s="28">
        <v>2006</v>
      </c>
      <c r="D9" s="28">
        <v>3096</v>
      </c>
      <c r="E9" s="28">
        <v>7153</v>
      </c>
      <c r="F9" s="31">
        <v>2563</v>
      </c>
      <c r="G9" s="47">
        <f t="shared" si="0"/>
        <v>15989</v>
      </c>
      <c r="I9" s="31"/>
      <c r="J9" s="31"/>
      <c r="K9" s="31"/>
    </row>
    <row r="10" spans="1:11" ht="11.25">
      <c r="A10" s="44" t="s">
        <v>16</v>
      </c>
      <c r="B10" s="28">
        <v>2133</v>
      </c>
      <c r="C10" s="28">
        <v>3638</v>
      </c>
      <c r="D10" s="28">
        <v>5729</v>
      </c>
      <c r="E10" s="28">
        <v>14571</v>
      </c>
      <c r="F10" s="31">
        <v>5235</v>
      </c>
      <c r="G10" s="47">
        <f t="shared" si="0"/>
        <v>31306</v>
      </c>
      <c r="I10" s="31"/>
      <c r="J10" s="31"/>
      <c r="K10" s="31"/>
    </row>
    <row r="11" spans="1:11" ht="11.25">
      <c r="A11" s="44" t="s">
        <v>17</v>
      </c>
      <c r="B11" s="28">
        <v>7038</v>
      </c>
      <c r="C11" s="28">
        <v>12430</v>
      </c>
      <c r="D11" s="28">
        <v>18817</v>
      </c>
      <c r="E11" s="28">
        <v>36404</v>
      </c>
      <c r="F11" s="31">
        <v>10756</v>
      </c>
      <c r="G11" s="47">
        <f t="shared" si="0"/>
        <v>85445</v>
      </c>
      <c r="I11" s="31"/>
      <c r="J11" s="31"/>
      <c r="K11" s="31"/>
    </row>
    <row r="12" spans="1:11" ht="11.25">
      <c r="A12" s="44" t="s">
        <v>18</v>
      </c>
      <c r="B12" s="28">
        <v>2061</v>
      </c>
      <c r="C12" s="28">
        <v>3546</v>
      </c>
      <c r="D12" s="28">
        <v>4531</v>
      </c>
      <c r="E12" s="28">
        <v>7926</v>
      </c>
      <c r="F12" s="31">
        <v>2385</v>
      </c>
      <c r="G12" s="47">
        <f t="shared" si="0"/>
        <v>20449</v>
      </c>
      <c r="I12" s="31"/>
      <c r="J12" s="31"/>
      <c r="K12" s="31"/>
    </row>
    <row r="13" spans="1:11" ht="11.25">
      <c r="A13" s="44" t="s">
        <v>19</v>
      </c>
      <c r="B13" s="28">
        <v>1235</v>
      </c>
      <c r="C13" s="28">
        <v>2484</v>
      </c>
      <c r="D13" s="28">
        <v>3546</v>
      </c>
      <c r="E13" s="28">
        <v>9831</v>
      </c>
      <c r="F13" s="31">
        <v>3576</v>
      </c>
      <c r="G13" s="47">
        <f t="shared" si="0"/>
        <v>20672</v>
      </c>
      <c r="I13" s="31"/>
      <c r="J13" s="31"/>
      <c r="K13" s="31"/>
    </row>
    <row r="14" spans="1:11" ht="11.25">
      <c r="A14" s="44" t="s">
        <v>20</v>
      </c>
      <c r="B14" s="28">
        <v>352</v>
      </c>
      <c r="C14" s="28">
        <v>749</v>
      </c>
      <c r="D14" s="28">
        <v>1264</v>
      </c>
      <c r="E14" s="28">
        <v>3034</v>
      </c>
      <c r="F14" s="31">
        <v>1566</v>
      </c>
      <c r="G14" s="47">
        <f t="shared" si="0"/>
        <v>6965</v>
      </c>
      <c r="I14" s="31"/>
      <c r="J14" s="31"/>
      <c r="K14" s="31"/>
    </row>
    <row r="15" spans="1:11" ht="11.25">
      <c r="A15" s="44" t="s">
        <v>21</v>
      </c>
      <c r="B15" s="28">
        <v>3335</v>
      </c>
      <c r="C15" s="28">
        <v>5718</v>
      </c>
      <c r="D15" s="28">
        <v>9028</v>
      </c>
      <c r="E15" s="28">
        <v>20018</v>
      </c>
      <c r="F15" s="31">
        <v>6271</v>
      </c>
      <c r="G15" s="47">
        <f t="shared" si="0"/>
        <v>44370</v>
      </c>
      <c r="I15" s="31"/>
      <c r="J15" s="31"/>
      <c r="K15" s="31"/>
    </row>
    <row r="16" spans="1:11" ht="11.25">
      <c r="A16" s="44" t="s">
        <v>22</v>
      </c>
      <c r="B16" s="28">
        <v>3198</v>
      </c>
      <c r="C16" s="28">
        <v>5627</v>
      </c>
      <c r="D16" s="28">
        <v>8717</v>
      </c>
      <c r="E16" s="28">
        <v>18364</v>
      </c>
      <c r="F16" s="31">
        <v>6483</v>
      </c>
      <c r="G16" s="47">
        <f t="shared" si="0"/>
        <v>42389</v>
      </c>
      <c r="I16" s="31"/>
      <c r="J16" s="31"/>
      <c r="K16" s="31"/>
    </row>
    <row r="17" spans="1:11" ht="11.25">
      <c r="A17" s="44" t="s">
        <v>23</v>
      </c>
      <c r="B17" s="28">
        <v>2432</v>
      </c>
      <c r="C17" s="28">
        <v>4542</v>
      </c>
      <c r="D17" s="28">
        <v>6975</v>
      </c>
      <c r="E17" s="28">
        <v>17830</v>
      </c>
      <c r="F17" s="31">
        <v>7439</v>
      </c>
      <c r="G17" s="47">
        <f t="shared" si="0"/>
        <v>39218</v>
      </c>
      <c r="I17" s="31"/>
      <c r="J17" s="31"/>
      <c r="K17" s="31"/>
    </row>
    <row r="18" spans="1:11" ht="11.25">
      <c r="A18" s="44" t="s">
        <v>24</v>
      </c>
      <c r="B18" s="28">
        <v>365</v>
      </c>
      <c r="C18" s="28">
        <v>687</v>
      </c>
      <c r="D18" s="28">
        <v>1230</v>
      </c>
      <c r="E18" s="28">
        <v>3351</v>
      </c>
      <c r="F18" s="31">
        <v>1551</v>
      </c>
      <c r="G18" s="47">
        <f t="shared" si="0"/>
        <v>7184</v>
      </c>
      <c r="I18" s="31"/>
      <c r="J18" s="31"/>
      <c r="K18" s="31"/>
    </row>
    <row r="19" spans="1:11" ht="11.25">
      <c r="A19" s="44" t="s">
        <v>25</v>
      </c>
      <c r="B19" s="28">
        <v>1174</v>
      </c>
      <c r="C19" s="28">
        <v>2167</v>
      </c>
      <c r="D19" s="28">
        <v>3776</v>
      </c>
      <c r="E19" s="28">
        <v>9446</v>
      </c>
      <c r="F19" s="31">
        <v>3411</v>
      </c>
      <c r="G19" s="47">
        <f t="shared" si="0"/>
        <v>19974</v>
      </c>
      <c r="I19" s="31"/>
      <c r="J19" s="31"/>
      <c r="K19" s="31"/>
    </row>
    <row r="20" spans="1:11" ht="11.25">
      <c r="A20" s="44" t="s">
        <v>26</v>
      </c>
      <c r="B20" s="28">
        <v>665</v>
      </c>
      <c r="C20" s="28">
        <v>1203</v>
      </c>
      <c r="D20" s="28">
        <v>1596</v>
      </c>
      <c r="E20" s="28">
        <v>3691</v>
      </c>
      <c r="F20" s="31">
        <v>1680</v>
      </c>
      <c r="G20" s="47">
        <f t="shared" si="0"/>
        <v>8835</v>
      </c>
      <c r="I20" s="31"/>
      <c r="J20" s="31"/>
      <c r="K20" s="31"/>
    </row>
    <row r="21" spans="1:11" ht="11.25">
      <c r="A21" s="44" t="s">
        <v>27</v>
      </c>
      <c r="B21" s="28">
        <v>10420</v>
      </c>
      <c r="C21" s="28">
        <v>18724</v>
      </c>
      <c r="D21" s="28">
        <v>25631</v>
      </c>
      <c r="E21" s="28">
        <v>49023</v>
      </c>
      <c r="F21" s="31">
        <v>16029</v>
      </c>
      <c r="G21" s="47">
        <f t="shared" si="0"/>
        <v>119827</v>
      </c>
      <c r="I21" s="31"/>
      <c r="J21" s="31"/>
      <c r="K21" s="31"/>
    </row>
    <row r="22" spans="1:11" ht="11.25">
      <c r="A22" s="44" t="s">
        <v>28</v>
      </c>
      <c r="B22" s="28">
        <v>1255</v>
      </c>
      <c r="C22" s="28">
        <v>2311</v>
      </c>
      <c r="D22" s="28">
        <v>3360</v>
      </c>
      <c r="E22" s="28">
        <v>8725</v>
      </c>
      <c r="F22" s="31">
        <v>3285</v>
      </c>
      <c r="G22" s="47">
        <f t="shared" si="0"/>
        <v>18936</v>
      </c>
      <c r="I22" s="31"/>
      <c r="J22" s="31"/>
      <c r="K22" s="31"/>
    </row>
    <row r="23" spans="1:11" ht="11.25">
      <c r="A23" s="44" t="s">
        <v>29</v>
      </c>
      <c r="B23" s="28">
        <v>3806</v>
      </c>
      <c r="C23" s="28">
        <v>6799</v>
      </c>
      <c r="D23" s="28">
        <v>10612</v>
      </c>
      <c r="E23" s="28">
        <v>24749</v>
      </c>
      <c r="F23" s="31">
        <v>9918</v>
      </c>
      <c r="G23" s="47">
        <f t="shared" si="0"/>
        <v>55884</v>
      </c>
      <c r="I23" s="31"/>
      <c r="J23" s="31"/>
      <c r="K23" s="31"/>
    </row>
    <row r="24" spans="1:11" ht="11.25">
      <c r="A24" s="44" t="s">
        <v>30</v>
      </c>
      <c r="B24" s="28">
        <v>6497</v>
      </c>
      <c r="C24" s="28">
        <v>11739</v>
      </c>
      <c r="D24" s="28">
        <v>16381</v>
      </c>
      <c r="E24" s="28">
        <v>37590</v>
      </c>
      <c r="F24" s="31">
        <v>14929</v>
      </c>
      <c r="G24" s="47">
        <f t="shared" si="0"/>
        <v>87136</v>
      </c>
      <c r="I24" s="31"/>
      <c r="J24" s="31"/>
      <c r="K24" s="31"/>
    </row>
    <row r="25" spans="1:11" ht="11.25">
      <c r="A25" s="44" t="s">
        <v>31</v>
      </c>
      <c r="B25" s="28">
        <v>623</v>
      </c>
      <c r="C25" s="28">
        <v>1253</v>
      </c>
      <c r="D25" s="28">
        <v>2190</v>
      </c>
      <c r="E25" s="28">
        <v>6244</v>
      </c>
      <c r="F25" s="31">
        <v>2413</v>
      </c>
      <c r="G25" s="47">
        <f t="shared" si="0"/>
        <v>12723</v>
      </c>
      <c r="I25" s="31"/>
      <c r="J25" s="31"/>
      <c r="K25" s="31"/>
    </row>
    <row r="26" spans="1:11" ht="11.25">
      <c r="A26" s="44" t="s">
        <v>32</v>
      </c>
      <c r="B26" s="28">
        <v>2320</v>
      </c>
      <c r="C26" s="28">
        <v>3745</v>
      </c>
      <c r="D26" s="28">
        <v>5368</v>
      </c>
      <c r="E26" s="28">
        <v>11667</v>
      </c>
      <c r="F26" s="31">
        <v>3949</v>
      </c>
      <c r="G26" s="47">
        <f t="shared" si="0"/>
        <v>27049</v>
      </c>
      <c r="I26" s="31"/>
      <c r="J26" s="31"/>
      <c r="K26" s="31"/>
    </row>
    <row r="27" spans="1:11" ht="11.25">
      <c r="A27" s="44" t="s">
        <v>33</v>
      </c>
      <c r="B27" s="28">
        <v>945</v>
      </c>
      <c r="C27" s="28">
        <v>1595</v>
      </c>
      <c r="D27" s="28">
        <v>3124</v>
      </c>
      <c r="E27" s="28">
        <v>6833</v>
      </c>
      <c r="F27" s="31">
        <v>2972</v>
      </c>
      <c r="G27" s="47">
        <f t="shared" si="0"/>
        <v>15469</v>
      </c>
      <c r="I27" s="31"/>
      <c r="J27" s="31"/>
      <c r="K27" s="31"/>
    </row>
    <row r="28" spans="1:11" ht="11.25">
      <c r="A28" s="44" t="s">
        <v>34</v>
      </c>
      <c r="B28" s="28">
        <v>1060</v>
      </c>
      <c r="C28" s="28">
        <v>1871</v>
      </c>
      <c r="D28" s="28">
        <v>3169</v>
      </c>
      <c r="E28" s="28">
        <v>7789</v>
      </c>
      <c r="F28" s="31">
        <v>3047</v>
      </c>
      <c r="G28" s="47">
        <f t="shared" si="0"/>
        <v>16936</v>
      </c>
      <c r="I28" s="31"/>
      <c r="J28" s="31"/>
      <c r="K28" s="31"/>
    </row>
    <row r="29" spans="1:11" ht="11.25">
      <c r="A29" s="44" t="s">
        <v>35</v>
      </c>
      <c r="B29" s="28">
        <v>59126</v>
      </c>
      <c r="C29" s="28">
        <v>91760</v>
      </c>
      <c r="D29" s="28">
        <v>121485</v>
      </c>
      <c r="E29" s="28">
        <v>268567</v>
      </c>
      <c r="F29" s="31">
        <v>89779</v>
      </c>
      <c r="G29" s="47">
        <f t="shared" si="0"/>
        <v>630717</v>
      </c>
      <c r="I29" s="31"/>
      <c r="J29" s="31"/>
      <c r="K29" s="31"/>
    </row>
    <row r="30" spans="1:11" ht="9.75" customHeight="1">
      <c r="A30" s="44" t="s">
        <v>36</v>
      </c>
      <c r="B30" s="28">
        <v>4497</v>
      </c>
      <c r="C30" s="28">
        <v>7714</v>
      </c>
      <c r="D30" s="28">
        <v>11409</v>
      </c>
      <c r="E30" s="28">
        <v>21988</v>
      </c>
      <c r="F30" s="31">
        <v>6546</v>
      </c>
      <c r="G30" s="47">
        <f t="shared" si="0"/>
        <v>52154</v>
      </c>
      <c r="I30" s="31"/>
      <c r="J30" s="31"/>
      <c r="K30" s="31"/>
    </row>
    <row r="31" spans="1:11" ht="11.25">
      <c r="A31" s="44" t="s">
        <v>37</v>
      </c>
      <c r="B31" s="28">
        <v>6848</v>
      </c>
      <c r="C31" s="28">
        <v>11304</v>
      </c>
      <c r="D31" s="28">
        <v>15774</v>
      </c>
      <c r="E31" s="28">
        <v>37366</v>
      </c>
      <c r="F31" s="31">
        <v>12779</v>
      </c>
      <c r="G31" s="47">
        <f t="shared" si="0"/>
        <v>84071</v>
      </c>
      <c r="I31" s="31"/>
      <c r="J31" s="31"/>
      <c r="K31" s="31"/>
    </row>
    <row r="32" spans="1:11" ht="11.25">
      <c r="A32" s="44" t="s">
        <v>38</v>
      </c>
      <c r="B32" s="28">
        <v>15979</v>
      </c>
      <c r="C32" s="28">
        <v>26254</v>
      </c>
      <c r="D32" s="28">
        <v>37321</v>
      </c>
      <c r="E32" s="28">
        <v>68628</v>
      </c>
      <c r="F32" s="31">
        <v>19014</v>
      </c>
      <c r="G32" s="47">
        <f t="shared" si="0"/>
        <v>167196</v>
      </c>
      <c r="I32" s="31"/>
      <c r="J32" s="31"/>
      <c r="K32" s="31"/>
    </row>
    <row r="33" spans="1:11" ht="11.25">
      <c r="A33" s="44" t="s">
        <v>39</v>
      </c>
      <c r="B33" s="28">
        <v>4405</v>
      </c>
      <c r="C33" s="28">
        <v>7342</v>
      </c>
      <c r="D33" s="28">
        <v>10424</v>
      </c>
      <c r="E33" s="28">
        <v>24414</v>
      </c>
      <c r="F33" s="31">
        <v>7591</v>
      </c>
      <c r="G33" s="47">
        <f t="shared" si="0"/>
        <v>54176</v>
      </c>
      <c r="I33" s="31"/>
      <c r="J33" s="31"/>
      <c r="K33" s="31"/>
    </row>
    <row r="34" spans="1:11" s="32" customFormat="1" ht="11.25">
      <c r="A34" s="53" t="s">
        <v>40</v>
      </c>
      <c r="B34" s="52">
        <f aca="true" t="shared" si="1" ref="B34:G34">SUM(B4:B33)</f>
        <v>156258</v>
      </c>
      <c r="C34" s="52">
        <f t="shared" si="1"/>
        <v>260124</v>
      </c>
      <c r="D34" s="52">
        <f t="shared" si="1"/>
        <v>370451</v>
      </c>
      <c r="E34" s="52">
        <f t="shared" si="1"/>
        <v>808829</v>
      </c>
      <c r="F34" s="57">
        <f t="shared" si="1"/>
        <v>276804</v>
      </c>
      <c r="G34" s="52">
        <f t="shared" si="1"/>
        <v>1872466</v>
      </c>
      <c r="I34" s="31"/>
      <c r="J34" s="31"/>
      <c r="K34" s="31"/>
    </row>
    <row r="36" spans="2:7" ht="11.25">
      <c r="B36" s="31"/>
      <c r="C36" s="31"/>
      <c r="D36" s="31"/>
      <c r="E36" s="31"/>
      <c r="F36" s="31"/>
      <c r="G36" s="31"/>
    </row>
    <row r="37" spans="2:7" ht="11.25">
      <c r="B37" s="31"/>
      <c r="C37" s="31"/>
      <c r="D37" s="31"/>
      <c r="E37" s="31"/>
      <c r="F37" s="31"/>
      <c r="G37" s="31"/>
    </row>
    <row r="38" spans="2:7" ht="11.25">
      <c r="B38" s="31"/>
      <c r="C38" s="31"/>
      <c r="D38" s="31"/>
      <c r="E38" s="31"/>
      <c r="F38" s="31"/>
      <c r="G38" s="31"/>
    </row>
  </sheetData>
  <sheetProtection/>
  <mergeCells count="2">
    <mergeCell ref="A1:G1"/>
    <mergeCell ref="A2:G2"/>
  </mergeCells>
  <printOptions/>
  <pageMargins left="1.141732283464567" right="0.35433070866141736" top="0.787401574803149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2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1.8515625" style="2" customWidth="1"/>
    <col min="2" max="2" width="6.57421875" style="2" bestFit="1" customWidth="1"/>
    <col min="3" max="3" width="6.7109375" style="2" bestFit="1" customWidth="1"/>
    <col min="4" max="4" width="8.28125" style="2" customWidth="1"/>
    <col min="5" max="5" width="6.57421875" style="2" bestFit="1" customWidth="1"/>
    <col min="6" max="6" width="6.7109375" style="2" bestFit="1" customWidth="1"/>
    <col min="7" max="7" width="8.00390625" style="2" customWidth="1"/>
    <col min="8" max="8" width="10.57421875" style="2" customWidth="1"/>
    <col min="9" max="9" width="12.00390625" style="2" customWidth="1"/>
    <col min="10" max="16384" width="9.140625" style="2" customWidth="1"/>
  </cols>
  <sheetData>
    <row r="1" spans="1:8" ht="11.25">
      <c r="A1" s="70" t="s">
        <v>46</v>
      </c>
      <c r="B1" s="70"/>
      <c r="C1" s="70"/>
      <c r="D1" s="70"/>
      <c r="E1" s="70"/>
      <c r="F1" s="70"/>
      <c r="G1" s="70"/>
      <c r="H1" s="8"/>
    </row>
    <row r="2" spans="1:8" ht="11.25">
      <c r="A2" s="70" t="s">
        <v>77</v>
      </c>
      <c r="B2" s="70"/>
      <c r="C2" s="70"/>
      <c r="D2" s="70"/>
      <c r="E2" s="70"/>
      <c r="F2" s="70"/>
      <c r="G2" s="70"/>
      <c r="H2" s="8"/>
    </row>
    <row r="3" spans="1:8" ht="11.25">
      <c r="A3" s="8"/>
      <c r="B3" s="8"/>
      <c r="C3" s="8"/>
      <c r="D3" s="8"/>
      <c r="E3" s="8"/>
      <c r="F3" s="8"/>
      <c r="G3" s="8"/>
      <c r="H3" s="9" t="s">
        <v>73</v>
      </c>
    </row>
    <row r="4" spans="1:8" ht="18.75" customHeight="1">
      <c r="A4" s="71" t="s">
        <v>53</v>
      </c>
      <c r="B4" s="68" t="s">
        <v>54</v>
      </c>
      <c r="C4" s="69"/>
      <c r="D4" s="72" t="s">
        <v>54</v>
      </c>
      <c r="E4" s="68" t="s">
        <v>55</v>
      </c>
      <c r="F4" s="69"/>
      <c r="G4" s="72" t="s">
        <v>55</v>
      </c>
      <c r="H4" s="66" t="s">
        <v>75</v>
      </c>
    </row>
    <row r="5" spans="1:8" ht="35.25" customHeight="1">
      <c r="A5" s="71"/>
      <c r="B5" s="34" t="s">
        <v>8</v>
      </c>
      <c r="C5" s="34" t="s">
        <v>9</v>
      </c>
      <c r="D5" s="72"/>
      <c r="E5" s="34" t="s">
        <v>8</v>
      </c>
      <c r="F5" s="34" t="s">
        <v>9</v>
      </c>
      <c r="G5" s="72"/>
      <c r="H5" s="67"/>
    </row>
    <row r="6" spans="1:8" ht="67.5">
      <c r="A6" s="19" t="s">
        <v>67</v>
      </c>
      <c r="B6" s="12">
        <v>251090</v>
      </c>
      <c r="C6" s="12">
        <v>314282</v>
      </c>
      <c r="D6" s="21">
        <f>B6+C6</f>
        <v>565372</v>
      </c>
      <c r="E6" s="12">
        <v>215338</v>
      </c>
      <c r="F6" s="12">
        <v>165623</v>
      </c>
      <c r="G6" s="21">
        <f>E6+F6</f>
        <v>380961</v>
      </c>
      <c r="H6" s="20">
        <f>D6+G6</f>
        <v>946333</v>
      </c>
    </row>
    <row r="7" spans="1:8" ht="90">
      <c r="A7" s="13" t="s">
        <v>69</v>
      </c>
      <c r="B7" s="14">
        <v>16</v>
      </c>
      <c r="C7" s="14">
        <v>39</v>
      </c>
      <c r="D7" s="21">
        <f aca="true" t="shared" si="0" ref="D7:D23">B7+C7</f>
        <v>55</v>
      </c>
      <c r="E7" s="14">
        <v>1</v>
      </c>
      <c r="F7" s="14"/>
      <c r="G7" s="21">
        <f aca="true" t="shared" si="1" ref="G7:G23">E7+F7</f>
        <v>1</v>
      </c>
      <c r="H7" s="21">
        <f aca="true" t="shared" si="2" ref="H7:H23">D7+G7</f>
        <v>56</v>
      </c>
    </row>
    <row r="8" spans="1:8" ht="45">
      <c r="A8" s="22" t="s">
        <v>62</v>
      </c>
      <c r="B8" s="14">
        <v>0</v>
      </c>
      <c r="C8" s="14">
        <v>1</v>
      </c>
      <c r="D8" s="21">
        <f t="shared" si="0"/>
        <v>1</v>
      </c>
      <c r="E8" s="14"/>
      <c r="F8" s="14"/>
      <c r="G8" s="21">
        <f t="shared" si="1"/>
        <v>0</v>
      </c>
      <c r="H8" s="21">
        <f t="shared" si="2"/>
        <v>1</v>
      </c>
    </row>
    <row r="9" spans="1:8" ht="90">
      <c r="A9" s="13" t="s">
        <v>63</v>
      </c>
      <c r="B9" s="14">
        <v>436</v>
      </c>
      <c r="C9" s="14">
        <v>395</v>
      </c>
      <c r="D9" s="21">
        <f t="shared" si="0"/>
        <v>831</v>
      </c>
      <c r="E9" s="14">
        <v>247</v>
      </c>
      <c r="F9" s="14">
        <v>53</v>
      </c>
      <c r="G9" s="21">
        <f t="shared" si="1"/>
        <v>300</v>
      </c>
      <c r="H9" s="21">
        <f t="shared" si="2"/>
        <v>1131</v>
      </c>
    </row>
    <row r="10" spans="1:8" ht="11.25">
      <c r="A10" s="13" t="s">
        <v>47</v>
      </c>
      <c r="B10" s="14">
        <v>510</v>
      </c>
      <c r="C10" s="14">
        <v>522</v>
      </c>
      <c r="D10" s="21">
        <f t="shared" si="0"/>
        <v>1032</v>
      </c>
      <c r="E10" s="14">
        <v>650</v>
      </c>
      <c r="F10" s="14">
        <v>513</v>
      </c>
      <c r="G10" s="21">
        <f t="shared" si="1"/>
        <v>1163</v>
      </c>
      <c r="H10" s="21">
        <f t="shared" si="2"/>
        <v>2195</v>
      </c>
    </row>
    <row r="11" spans="1:8" ht="11.25">
      <c r="A11" s="13" t="s">
        <v>48</v>
      </c>
      <c r="B11" s="14">
        <v>92</v>
      </c>
      <c r="C11" s="14">
        <v>169</v>
      </c>
      <c r="D11" s="21">
        <f t="shared" si="0"/>
        <v>261</v>
      </c>
      <c r="E11" s="14">
        <v>232</v>
      </c>
      <c r="F11" s="14">
        <v>139</v>
      </c>
      <c r="G11" s="21">
        <f t="shared" si="1"/>
        <v>371</v>
      </c>
      <c r="H11" s="21">
        <f t="shared" si="2"/>
        <v>632</v>
      </c>
    </row>
    <row r="12" spans="1:8" ht="11.25">
      <c r="A12" s="13" t="s">
        <v>49</v>
      </c>
      <c r="B12" s="14">
        <v>3358</v>
      </c>
      <c r="C12" s="14">
        <v>1640</v>
      </c>
      <c r="D12" s="21">
        <f t="shared" si="0"/>
        <v>4998</v>
      </c>
      <c r="E12" s="14">
        <v>267</v>
      </c>
      <c r="F12" s="14">
        <v>33</v>
      </c>
      <c r="G12" s="21">
        <f t="shared" si="1"/>
        <v>300</v>
      </c>
      <c r="H12" s="21">
        <f t="shared" si="2"/>
        <v>5298</v>
      </c>
    </row>
    <row r="13" spans="1:8" ht="67.5">
      <c r="A13" s="13" t="s">
        <v>66</v>
      </c>
      <c r="B13" s="14">
        <v>272</v>
      </c>
      <c r="C13" s="14">
        <v>289</v>
      </c>
      <c r="D13" s="21">
        <f t="shared" si="0"/>
        <v>561</v>
      </c>
      <c r="E13" s="14">
        <v>302</v>
      </c>
      <c r="F13" s="14">
        <v>298</v>
      </c>
      <c r="G13" s="21">
        <f t="shared" si="1"/>
        <v>600</v>
      </c>
      <c r="H13" s="21">
        <f t="shared" si="2"/>
        <v>1161</v>
      </c>
    </row>
    <row r="14" spans="1:8" ht="11.25">
      <c r="A14" s="13" t="s">
        <v>56</v>
      </c>
      <c r="B14" s="14">
        <v>1941</v>
      </c>
      <c r="C14" s="14">
        <v>4338</v>
      </c>
      <c r="D14" s="21">
        <f t="shared" si="0"/>
        <v>6279</v>
      </c>
      <c r="E14" s="14">
        <v>2961</v>
      </c>
      <c r="F14" s="14">
        <v>1813</v>
      </c>
      <c r="G14" s="21">
        <f t="shared" si="1"/>
        <v>4774</v>
      </c>
      <c r="H14" s="21">
        <f t="shared" si="2"/>
        <v>11053</v>
      </c>
    </row>
    <row r="15" spans="1:8" ht="11.25">
      <c r="A15" s="13" t="s">
        <v>74</v>
      </c>
      <c r="B15" s="14">
        <v>5208</v>
      </c>
      <c r="C15" s="14">
        <v>15820</v>
      </c>
      <c r="D15" s="21">
        <f t="shared" si="0"/>
        <v>21028</v>
      </c>
      <c r="E15" s="14">
        <v>16475</v>
      </c>
      <c r="F15" s="14">
        <v>7362</v>
      </c>
      <c r="G15" s="21">
        <f t="shared" si="1"/>
        <v>23837</v>
      </c>
      <c r="H15" s="21">
        <f t="shared" si="2"/>
        <v>44865</v>
      </c>
    </row>
    <row r="16" spans="1:8" ht="11.25">
      <c r="A16" s="13" t="s">
        <v>59</v>
      </c>
      <c r="B16" s="14">
        <v>13</v>
      </c>
      <c r="C16" s="14">
        <v>705</v>
      </c>
      <c r="D16" s="21">
        <f t="shared" si="0"/>
        <v>718</v>
      </c>
      <c r="E16" s="14">
        <v>792</v>
      </c>
      <c r="F16" s="14">
        <v>365</v>
      </c>
      <c r="G16" s="21">
        <f t="shared" si="1"/>
        <v>1157</v>
      </c>
      <c r="H16" s="21">
        <f t="shared" si="2"/>
        <v>1875</v>
      </c>
    </row>
    <row r="17" spans="1:8" ht="22.5">
      <c r="A17" s="13" t="s">
        <v>60</v>
      </c>
      <c r="B17" s="14">
        <v>2426</v>
      </c>
      <c r="C17" s="14">
        <v>4223</v>
      </c>
      <c r="D17" s="21">
        <f t="shared" si="0"/>
        <v>6649</v>
      </c>
      <c r="E17" s="14">
        <v>2225</v>
      </c>
      <c r="F17" s="14">
        <v>760</v>
      </c>
      <c r="G17" s="21">
        <f t="shared" si="1"/>
        <v>2985</v>
      </c>
      <c r="H17" s="21">
        <f t="shared" si="2"/>
        <v>9634</v>
      </c>
    </row>
    <row r="18" spans="1:8" ht="78.75">
      <c r="A18" s="13" t="s">
        <v>65</v>
      </c>
      <c r="B18" s="14">
        <v>3</v>
      </c>
      <c r="C18" s="14">
        <v>4</v>
      </c>
      <c r="D18" s="21">
        <f t="shared" si="0"/>
        <v>7</v>
      </c>
      <c r="E18" s="14"/>
      <c r="F18" s="14"/>
      <c r="G18" s="21">
        <f t="shared" si="1"/>
        <v>0</v>
      </c>
      <c r="H18" s="21">
        <f t="shared" si="2"/>
        <v>7</v>
      </c>
    </row>
    <row r="19" spans="1:8" ht="90">
      <c r="A19" s="13" t="s">
        <v>61</v>
      </c>
      <c r="B19" s="14">
        <v>160090</v>
      </c>
      <c r="C19" s="14">
        <v>144567</v>
      </c>
      <c r="D19" s="21">
        <f t="shared" si="0"/>
        <v>304657</v>
      </c>
      <c r="E19" s="14">
        <v>53264</v>
      </c>
      <c r="F19" s="14">
        <v>5500</v>
      </c>
      <c r="G19" s="21">
        <f t="shared" si="1"/>
        <v>58764</v>
      </c>
      <c r="H19" s="21">
        <f t="shared" si="2"/>
        <v>363421</v>
      </c>
    </row>
    <row r="20" spans="1:8" ht="123.75">
      <c r="A20" s="13" t="s">
        <v>64</v>
      </c>
      <c r="B20" s="14">
        <v>2851</v>
      </c>
      <c r="C20" s="14">
        <v>3020</v>
      </c>
      <c r="D20" s="21">
        <f t="shared" si="0"/>
        <v>5871</v>
      </c>
      <c r="E20" s="14">
        <v>912</v>
      </c>
      <c r="F20" s="14">
        <v>678</v>
      </c>
      <c r="G20" s="21">
        <f t="shared" si="1"/>
        <v>1590</v>
      </c>
      <c r="H20" s="21">
        <f t="shared" si="2"/>
        <v>7461</v>
      </c>
    </row>
    <row r="21" spans="1:8" ht="11.25">
      <c r="A21" s="13" t="s">
        <v>50</v>
      </c>
      <c r="B21" s="14">
        <v>79461</v>
      </c>
      <c r="C21" s="14">
        <v>154856</v>
      </c>
      <c r="D21" s="21">
        <f t="shared" si="0"/>
        <v>234317</v>
      </c>
      <c r="E21" s="14">
        <v>141384</v>
      </c>
      <c r="F21" s="14">
        <v>75948</v>
      </c>
      <c r="G21" s="21">
        <f t="shared" si="1"/>
        <v>217332</v>
      </c>
      <c r="H21" s="21">
        <f t="shared" si="2"/>
        <v>451649</v>
      </c>
    </row>
    <row r="22" spans="1:8" ht="11.25">
      <c r="A22" s="13" t="s">
        <v>51</v>
      </c>
      <c r="B22" s="14">
        <v>4075</v>
      </c>
      <c r="C22" s="14">
        <v>8219</v>
      </c>
      <c r="D22" s="21">
        <f t="shared" si="0"/>
        <v>12294</v>
      </c>
      <c r="E22" s="14">
        <v>8021</v>
      </c>
      <c r="F22" s="14">
        <v>5231</v>
      </c>
      <c r="G22" s="21">
        <f t="shared" si="1"/>
        <v>13252</v>
      </c>
      <c r="H22" s="21">
        <f t="shared" si="2"/>
        <v>25546</v>
      </c>
    </row>
    <row r="23" spans="1:8" ht="11.25">
      <c r="A23" s="13" t="s">
        <v>52</v>
      </c>
      <c r="B23" s="14">
        <v>73</v>
      </c>
      <c r="C23" s="14"/>
      <c r="D23" s="21">
        <f t="shared" si="0"/>
        <v>73</v>
      </c>
      <c r="E23" s="14">
        <v>36</v>
      </c>
      <c r="F23" s="14">
        <v>39</v>
      </c>
      <c r="G23" s="21">
        <f t="shared" si="1"/>
        <v>75</v>
      </c>
      <c r="H23" s="21">
        <f t="shared" si="2"/>
        <v>148</v>
      </c>
    </row>
    <row r="24" spans="1:8" s="5" customFormat="1" ht="11.25">
      <c r="A24" s="38" t="s">
        <v>40</v>
      </c>
      <c r="B24" s="24">
        <f aca="true" t="shared" si="3" ref="B24:H24">SUM(B6:B23)</f>
        <v>511915</v>
      </c>
      <c r="C24" s="24">
        <f t="shared" si="3"/>
        <v>653089</v>
      </c>
      <c r="D24" s="24">
        <f t="shared" si="3"/>
        <v>1165004</v>
      </c>
      <c r="E24" s="24">
        <f t="shared" si="3"/>
        <v>443107</v>
      </c>
      <c r="F24" s="24">
        <f t="shared" si="3"/>
        <v>264355</v>
      </c>
      <c r="G24" s="21">
        <f>SUM(E24:F24)</f>
        <v>707462</v>
      </c>
      <c r="H24" s="24">
        <f t="shared" si="3"/>
        <v>1872466</v>
      </c>
    </row>
    <row r="26" spans="2:8" ht="11.25">
      <c r="B26" s="11"/>
      <c r="C26" s="11"/>
      <c r="D26" s="11"/>
      <c r="E26" s="11"/>
      <c r="F26" s="11"/>
      <c r="G26" s="11"/>
      <c r="H26" s="11"/>
    </row>
    <row r="27" spans="2:8" ht="11.25">
      <c r="B27" s="35"/>
      <c r="C27" s="35"/>
      <c r="D27" s="35"/>
      <c r="E27" s="35"/>
      <c r="F27" s="35"/>
      <c r="G27" s="35"/>
      <c r="H27" s="35"/>
    </row>
    <row r="28" spans="2:8" ht="11.25">
      <c r="B28" s="11"/>
      <c r="C28" s="11"/>
      <c r="D28" s="11"/>
      <c r="E28" s="11"/>
      <c r="F28" s="11"/>
      <c r="G28" s="11"/>
      <c r="H28" s="11"/>
    </row>
    <row r="29" spans="2:8" ht="11.25">
      <c r="B29" s="11"/>
      <c r="C29" s="11"/>
      <c r="D29" s="11"/>
      <c r="E29" s="11"/>
      <c r="F29" s="11"/>
      <c r="G29" s="11"/>
      <c r="H29" s="11"/>
    </row>
  </sheetData>
  <sheetProtection/>
  <mergeCells count="8">
    <mergeCell ref="H4:H5"/>
    <mergeCell ref="E4:F4"/>
    <mergeCell ref="A1:G1"/>
    <mergeCell ref="A2:G2"/>
    <mergeCell ref="A4:A5"/>
    <mergeCell ref="B4:C4"/>
    <mergeCell ref="D4:D5"/>
    <mergeCell ref="G4:G5"/>
  </mergeCells>
  <printOptions/>
  <pageMargins left="0.45" right="0.4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8.8515625" style="2" bestFit="1" customWidth="1"/>
    <col min="2" max="2" width="7.140625" style="2" bestFit="1" customWidth="1"/>
    <col min="3" max="3" width="8.00390625" style="2" bestFit="1" customWidth="1"/>
    <col min="4" max="5" width="8.8515625" style="2" bestFit="1" customWidth="1"/>
    <col min="6" max="6" width="7.140625" style="2" customWidth="1"/>
    <col min="7" max="7" width="9.421875" style="2" customWidth="1"/>
    <col min="8" max="8" width="7.8515625" style="2" bestFit="1" customWidth="1"/>
    <col min="9" max="16384" width="9.140625" style="2" customWidth="1"/>
  </cols>
  <sheetData>
    <row r="1" spans="1:8" ht="11.25">
      <c r="A1" s="73" t="s">
        <v>46</v>
      </c>
      <c r="B1" s="73"/>
      <c r="C1" s="73"/>
      <c r="D1" s="73"/>
      <c r="E1" s="73"/>
      <c r="F1" s="73"/>
      <c r="G1" s="73"/>
      <c r="H1" s="10"/>
    </row>
    <row r="2" spans="1:8" ht="11.25">
      <c r="A2" s="73" t="s">
        <v>77</v>
      </c>
      <c r="B2" s="73"/>
      <c r="C2" s="73"/>
      <c r="D2" s="73"/>
      <c r="E2" s="73"/>
      <c r="F2" s="73"/>
      <c r="G2" s="73"/>
      <c r="H2" s="10"/>
    </row>
    <row r="3" spans="1:7" ht="11.25">
      <c r="A3" s="11"/>
      <c r="B3" s="11"/>
      <c r="C3" s="11"/>
      <c r="D3" s="11"/>
      <c r="E3" s="11"/>
      <c r="F3" s="11"/>
      <c r="G3" s="9" t="s">
        <v>73</v>
      </c>
    </row>
    <row r="4" spans="1:7" ht="22.5">
      <c r="A4" s="37" t="s">
        <v>53</v>
      </c>
      <c r="B4" s="37" t="s">
        <v>41</v>
      </c>
      <c r="C4" s="37" t="s">
        <v>42</v>
      </c>
      <c r="D4" s="37" t="s">
        <v>43</v>
      </c>
      <c r="E4" s="37" t="s">
        <v>44</v>
      </c>
      <c r="F4" s="37" t="s">
        <v>45</v>
      </c>
      <c r="G4" s="37" t="s">
        <v>76</v>
      </c>
    </row>
    <row r="5" spans="1:10" ht="67.5">
      <c r="A5" s="19" t="s">
        <v>68</v>
      </c>
      <c r="B5" s="15">
        <v>99342</v>
      </c>
      <c r="C5" s="15">
        <v>160817</v>
      </c>
      <c r="D5" s="15">
        <v>223578</v>
      </c>
      <c r="E5" s="15">
        <v>461108</v>
      </c>
      <c r="F5" s="15">
        <v>1488</v>
      </c>
      <c r="G5" s="25">
        <f>SUM(B5:F5)</f>
        <v>946333</v>
      </c>
      <c r="I5" s="11"/>
      <c r="J5" s="11"/>
    </row>
    <row r="6" spans="1:10" ht="78.75">
      <c r="A6" s="13" t="s">
        <v>69</v>
      </c>
      <c r="B6" s="16">
        <v>0</v>
      </c>
      <c r="C6" s="16">
        <v>1</v>
      </c>
      <c r="D6" s="16">
        <v>51</v>
      </c>
      <c r="E6" s="16">
        <v>3</v>
      </c>
      <c r="F6" s="16">
        <v>1</v>
      </c>
      <c r="G6" s="23">
        <f aca="true" t="shared" si="0" ref="G6:G22">SUM(B6:F6)</f>
        <v>56</v>
      </c>
      <c r="I6" s="11"/>
      <c r="J6" s="11"/>
    </row>
    <row r="7" spans="1:10" ht="33.75">
      <c r="A7" s="36" t="s">
        <v>62</v>
      </c>
      <c r="B7" s="16">
        <v>0</v>
      </c>
      <c r="C7" s="16">
        <v>0</v>
      </c>
      <c r="D7" s="16">
        <v>0</v>
      </c>
      <c r="E7" s="16">
        <v>1</v>
      </c>
      <c r="F7" s="16"/>
      <c r="G7" s="23">
        <f t="shared" si="0"/>
        <v>1</v>
      </c>
      <c r="I7" s="11"/>
      <c r="J7" s="11"/>
    </row>
    <row r="8" spans="1:10" ht="78.75">
      <c r="A8" s="13" t="s">
        <v>63</v>
      </c>
      <c r="B8" s="16">
        <v>18</v>
      </c>
      <c r="C8" s="16">
        <v>83</v>
      </c>
      <c r="D8" s="16">
        <v>13</v>
      </c>
      <c r="E8" s="16">
        <v>417</v>
      </c>
      <c r="F8" s="16">
        <v>600</v>
      </c>
      <c r="G8" s="23">
        <f t="shared" si="0"/>
        <v>1131</v>
      </c>
      <c r="I8" s="11"/>
      <c r="J8" s="11"/>
    </row>
    <row r="9" spans="1:10" ht="11.25">
      <c r="A9" s="26" t="s">
        <v>47</v>
      </c>
      <c r="B9" s="16">
        <v>312</v>
      </c>
      <c r="C9" s="16">
        <v>311</v>
      </c>
      <c r="D9" s="16">
        <v>478</v>
      </c>
      <c r="E9" s="16">
        <v>879</v>
      </c>
      <c r="F9" s="16">
        <v>215</v>
      </c>
      <c r="G9" s="23">
        <f t="shared" si="0"/>
        <v>2195</v>
      </c>
      <c r="I9" s="11"/>
      <c r="J9" s="11"/>
    </row>
    <row r="10" spans="1:10" ht="11.25">
      <c r="A10" s="26" t="s">
        <v>48</v>
      </c>
      <c r="B10" s="16">
        <v>94</v>
      </c>
      <c r="C10" s="16">
        <v>102</v>
      </c>
      <c r="D10" s="16">
        <v>156</v>
      </c>
      <c r="E10" s="16">
        <v>258</v>
      </c>
      <c r="F10" s="16">
        <v>22</v>
      </c>
      <c r="G10" s="23">
        <f t="shared" si="0"/>
        <v>632</v>
      </c>
      <c r="I10" s="11"/>
      <c r="J10" s="11"/>
    </row>
    <row r="11" spans="1:10" ht="11.25">
      <c r="A11" s="26" t="s">
        <v>49</v>
      </c>
      <c r="B11" s="54">
        <v>302</v>
      </c>
      <c r="C11" s="54">
        <v>1554</v>
      </c>
      <c r="D11" s="54">
        <v>715</v>
      </c>
      <c r="E11" s="54">
        <v>1982</v>
      </c>
      <c r="F11" s="54">
        <v>745</v>
      </c>
      <c r="G11" s="23">
        <f t="shared" si="0"/>
        <v>5298</v>
      </c>
      <c r="I11" s="11"/>
      <c r="J11" s="11"/>
    </row>
    <row r="12" spans="1:10" ht="67.5">
      <c r="A12" s="13" t="s">
        <v>66</v>
      </c>
      <c r="B12" s="16">
        <v>132</v>
      </c>
      <c r="C12" s="16">
        <v>325</v>
      </c>
      <c r="D12" s="16">
        <v>98</v>
      </c>
      <c r="E12" s="16">
        <v>604</v>
      </c>
      <c r="F12" s="16">
        <v>2</v>
      </c>
      <c r="G12" s="23">
        <f t="shared" si="0"/>
        <v>1161</v>
      </c>
      <c r="I12" s="11"/>
      <c r="J12" s="11"/>
    </row>
    <row r="13" spans="1:10" ht="11.25">
      <c r="A13" s="26" t="s">
        <v>58</v>
      </c>
      <c r="B13" s="16">
        <v>765</v>
      </c>
      <c r="C13" s="16">
        <v>2100</v>
      </c>
      <c r="D13" s="16">
        <v>1106</v>
      </c>
      <c r="E13" s="16">
        <v>6951</v>
      </c>
      <c r="F13" s="16">
        <v>131</v>
      </c>
      <c r="G13" s="23">
        <f t="shared" si="0"/>
        <v>11053</v>
      </c>
      <c r="I13" s="11"/>
      <c r="J13" s="11"/>
    </row>
    <row r="14" spans="1:10" ht="11.25">
      <c r="A14" s="13" t="s">
        <v>74</v>
      </c>
      <c r="B14" s="16">
        <v>2354</v>
      </c>
      <c r="C14" s="16">
        <v>7461</v>
      </c>
      <c r="D14" s="16">
        <v>3405</v>
      </c>
      <c r="E14" s="16">
        <v>28065</v>
      </c>
      <c r="F14" s="16">
        <v>3580</v>
      </c>
      <c r="G14" s="23">
        <f t="shared" si="0"/>
        <v>44865</v>
      </c>
      <c r="I14" s="11"/>
      <c r="J14" s="11"/>
    </row>
    <row r="15" spans="1:10" ht="11.25">
      <c r="A15" s="26" t="s">
        <v>59</v>
      </c>
      <c r="B15" s="16">
        <v>238</v>
      </c>
      <c r="C15" s="16">
        <v>429</v>
      </c>
      <c r="D15" s="16">
        <v>264</v>
      </c>
      <c r="E15" s="16">
        <v>941</v>
      </c>
      <c r="F15" s="16">
        <v>3</v>
      </c>
      <c r="G15" s="23">
        <f t="shared" si="0"/>
        <v>1875</v>
      </c>
      <c r="I15" s="11"/>
      <c r="J15" s="11"/>
    </row>
    <row r="16" spans="1:10" ht="22.5">
      <c r="A16" s="13" t="s">
        <v>60</v>
      </c>
      <c r="B16" s="16">
        <v>199</v>
      </c>
      <c r="C16" s="16">
        <v>460</v>
      </c>
      <c r="D16" s="16">
        <v>511</v>
      </c>
      <c r="E16" s="16">
        <v>8426</v>
      </c>
      <c r="F16" s="16">
        <v>38</v>
      </c>
      <c r="G16" s="23">
        <f t="shared" si="0"/>
        <v>9634</v>
      </c>
      <c r="I16" s="11"/>
      <c r="J16" s="11"/>
    </row>
    <row r="17" spans="1:10" ht="67.5">
      <c r="A17" s="13" t="s">
        <v>65</v>
      </c>
      <c r="B17" s="16">
        <v>0</v>
      </c>
      <c r="C17" s="16">
        <v>0</v>
      </c>
      <c r="D17" s="16">
        <v>0</v>
      </c>
      <c r="E17" s="16">
        <v>7</v>
      </c>
      <c r="F17" s="16">
        <v>0</v>
      </c>
      <c r="G17" s="23">
        <f t="shared" si="0"/>
        <v>7</v>
      </c>
      <c r="I17" s="11"/>
      <c r="J17" s="11"/>
    </row>
    <row r="18" spans="1:10" ht="78.75">
      <c r="A18" s="13" t="s">
        <v>61</v>
      </c>
      <c r="B18" s="16">
        <v>304</v>
      </c>
      <c r="C18" s="16">
        <v>3252</v>
      </c>
      <c r="D18" s="16">
        <v>3175</v>
      </c>
      <c r="E18" s="16">
        <v>103328</v>
      </c>
      <c r="F18" s="16">
        <v>253362</v>
      </c>
      <c r="G18" s="23">
        <f t="shared" si="0"/>
        <v>363421</v>
      </c>
      <c r="I18" s="11"/>
      <c r="J18" s="11"/>
    </row>
    <row r="19" spans="1:10" ht="101.25">
      <c r="A19" s="13" t="s">
        <v>64</v>
      </c>
      <c r="B19" s="16">
        <v>377</v>
      </c>
      <c r="C19" s="16">
        <v>1250</v>
      </c>
      <c r="D19" s="16">
        <v>784</v>
      </c>
      <c r="E19" s="16">
        <v>3333</v>
      </c>
      <c r="F19" s="16">
        <v>1717</v>
      </c>
      <c r="G19" s="23">
        <f>SUM(B19:F19)</f>
        <v>7461</v>
      </c>
      <c r="I19" s="11"/>
      <c r="J19" s="11"/>
    </row>
    <row r="20" spans="1:10" ht="11.25">
      <c r="A20" s="26" t="s">
        <v>50</v>
      </c>
      <c r="B20" s="16">
        <v>48679</v>
      </c>
      <c r="C20" s="16">
        <v>77603</v>
      </c>
      <c r="D20" s="16">
        <v>129438</v>
      </c>
      <c r="E20" s="16">
        <v>181404</v>
      </c>
      <c r="F20" s="16">
        <v>14525</v>
      </c>
      <c r="G20" s="23">
        <f t="shared" si="0"/>
        <v>451649</v>
      </c>
      <c r="I20" s="11"/>
      <c r="J20" s="11"/>
    </row>
    <row r="21" spans="1:10" ht="11.25">
      <c r="A21" s="26" t="s">
        <v>51</v>
      </c>
      <c r="B21" s="16">
        <v>3091</v>
      </c>
      <c r="C21" s="16">
        <v>4364</v>
      </c>
      <c r="D21" s="16">
        <v>6613</v>
      </c>
      <c r="E21" s="16">
        <v>11103</v>
      </c>
      <c r="F21" s="16">
        <v>375</v>
      </c>
      <c r="G21" s="23">
        <f t="shared" si="0"/>
        <v>25546</v>
      </c>
      <c r="I21" s="11"/>
      <c r="J21" s="11"/>
    </row>
    <row r="22" spans="1:10" ht="11.25">
      <c r="A22" s="26" t="s">
        <v>52</v>
      </c>
      <c r="B22" s="16">
        <v>51</v>
      </c>
      <c r="C22" s="16">
        <v>12</v>
      </c>
      <c r="D22" s="16">
        <v>66</v>
      </c>
      <c r="E22" s="16">
        <v>19</v>
      </c>
      <c r="F22" s="16">
        <v>0</v>
      </c>
      <c r="G22" s="23">
        <f t="shared" si="0"/>
        <v>148</v>
      </c>
      <c r="I22" s="11"/>
      <c r="J22" s="11"/>
    </row>
    <row r="23" spans="1:10" s="5" customFormat="1" ht="11.25">
      <c r="A23" s="27" t="s">
        <v>40</v>
      </c>
      <c r="B23" s="24">
        <f aca="true" t="shared" si="1" ref="B23:G23">SUM(B5:B22)</f>
        <v>156258</v>
      </c>
      <c r="C23" s="24">
        <f t="shared" si="1"/>
        <v>260124</v>
      </c>
      <c r="D23" s="24">
        <f t="shared" si="1"/>
        <v>370451</v>
      </c>
      <c r="E23" s="24">
        <f t="shared" si="1"/>
        <v>808829</v>
      </c>
      <c r="F23" s="24">
        <f t="shared" si="1"/>
        <v>276804</v>
      </c>
      <c r="G23" s="24">
        <f t="shared" si="1"/>
        <v>1872466</v>
      </c>
      <c r="I23" s="11"/>
      <c r="J23" s="11"/>
    </row>
    <row r="26" spans="2:7" ht="11.25">
      <c r="B26" s="11"/>
      <c r="C26" s="11"/>
      <c r="D26" s="11"/>
      <c r="E26" s="11"/>
      <c r="F26" s="11"/>
      <c r="G26" s="11"/>
    </row>
    <row r="27" spans="2:7" ht="11.25">
      <c r="B27" s="11"/>
      <c r="C27" s="11"/>
      <c r="D27" s="11"/>
      <c r="E27" s="11"/>
      <c r="F27" s="11"/>
      <c r="G27" s="11"/>
    </row>
    <row r="28" spans="2:7" ht="11.25">
      <c r="B28" s="11"/>
      <c r="C28" s="11"/>
      <c r="D28" s="11"/>
      <c r="E28" s="11"/>
      <c r="F28" s="11"/>
      <c r="G28" s="11"/>
    </row>
    <row r="30" spans="2:7" ht="11.25">
      <c r="B30" s="11"/>
      <c r="C30" s="11"/>
      <c r="D30" s="11"/>
      <c r="E30" s="11"/>
      <c r="F30" s="11"/>
      <c r="G30" s="11"/>
    </row>
  </sheetData>
  <sheetProtection/>
  <mergeCells count="2">
    <mergeCell ref="A1:G1"/>
    <mergeCell ref="A2:G2"/>
  </mergeCells>
  <printOptions/>
  <pageMargins left="0.45" right="0.4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Slavica Kostovska</cp:lastModifiedBy>
  <cp:lastPrinted>2018-03-29T11:53:23Z</cp:lastPrinted>
  <dcterms:created xsi:type="dcterms:W3CDTF">2010-08-24T12:46:00Z</dcterms:created>
  <dcterms:modified xsi:type="dcterms:W3CDTF">2018-03-29T11:53:35Z</dcterms:modified>
  <cp:category/>
  <cp:version/>
  <cp:contentType/>
  <cp:contentStatus/>
</cp:coreProperties>
</file>