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295" tabRatio="599" activeTab="0"/>
  </bookViews>
  <sheets>
    <sheet name="obrazec ПЛ1-П" sheetId="1" r:id="rId1"/>
    <sheet name="prim_paketi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<sst xmlns="http://schemas.openxmlformats.org/spreadsheetml/2006/main" count="52" uniqueCount="42">
  <si>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_____________</t>
  </si>
  <si>
    <t xml:space="preserve">П   Л  А Н  </t>
  </si>
  <si>
    <t>ИМП1</t>
  </si>
  <si>
    <t>Итна помош</t>
  </si>
  <si>
    <t>ПРЕ1</t>
  </si>
  <si>
    <t>Домашно лекување</t>
  </si>
  <si>
    <t>ПРЕ2</t>
  </si>
  <si>
    <t>Дежурна служба</t>
  </si>
  <si>
    <t>ПРЕ3</t>
  </si>
  <si>
    <t>Систематски преглед, вакцинации и советувалиште</t>
  </si>
  <si>
    <t>ПРЕ4</t>
  </si>
  <si>
    <t>Превентивна стоматологија</t>
  </si>
  <si>
    <t>ПРЕ5</t>
  </si>
  <si>
    <t>Итна стоматологија</t>
  </si>
  <si>
    <t>ПРЕ6</t>
  </si>
  <si>
    <t>Патронажа по сестра</t>
  </si>
  <si>
    <t>ПРЕ7</t>
  </si>
  <si>
    <t xml:space="preserve">Преглед и стручно мислење за здравствена состојба на осигуреникот од страна на лекарска комисија </t>
  </si>
  <si>
    <t>Р.бр.</t>
  </si>
  <si>
    <t>Шифра</t>
  </si>
  <si>
    <t>2 квартал 2011</t>
  </si>
  <si>
    <t>3 квартал 2011</t>
  </si>
  <si>
    <t>4 квартал 2011</t>
  </si>
  <si>
    <t>1 квартал 2012</t>
  </si>
  <si>
    <t>Вкупен износ</t>
  </si>
  <si>
    <t>Износ</t>
  </si>
  <si>
    <t>6 (4*5)</t>
  </si>
  <si>
    <t>8 (4*7)</t>
  </si>
  <si>
    <t>10 (4*9)</t>
  </si>
  <si>
    <t>12 (4*11)</t>
  </si>
  <si>
    <t>13 (6+8+10+12)</t>
  </si>
  <si>
    <t>Директор,</t>
  </si>
  <si>
    <t>Вкупно:</t>
  </si>
  <si>
    <t>Во _____________________на ден __________2010__ год.</t>
  </si>
  <si>
    <t>Составил,_______________________</t>
  </si>
  <si>
    <t>предлог референтна цена</t>
  </si>
  <si>
    <t>Опис на предлог примарен пакет</t>
  </si>
  <si>
    <t>на предлог пакети за превентивна здравствена заштита, итна помош и домашно лекување 2011/2012 година</t>
  </si>
  <si>
    <t>ЈЗУ Здравствени домови</t>
  </si>
  <si>
    <t xml:space="preserve">ПЛ1 -  П </t>
  </si>
  <si>
    <t xml:space="preserve">Здравствена установа </t>
  </si>
  <si>
    <t>Број на тимови месечно Х 3 за кв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</si>
</sst>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b/>
      <sz val="9"/>
      <name val="StobiSerif Regular"/>
      <family val="3"/>
    </font>
    <font>
      <sz val="9"/>
      <name val="StobiSerif Regular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Dashed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5" xfId="0" applyFont="1" applyBorder="1" applyAlignment="1" applyProtection="1">
      <alignment wrapText="1"/>
      <protection/>
    </xf>
    <xf numFmtId="3" fontId="5" fillId="0" borderId="5" xfId="0" applyNumberFormat="1" applyFont="1" applyBorder="1" applyAlignment="1" applyProtection="1">
      <alignment horizontal="right"/>
      <protection/>
    </xf>
    <xf numFmtId="0" fontId="5" fillId="0" borderId="6" xfId="0" applyFont="1" applyBorder="1" applyAlignment="1" applyProtection="1">
      <alignment wrapText="1"/>
      <protection/>
    </xf>
    <xf numFmtId="3" fontId="5" fillId="0" borderId="6" xfId="0" applyNumberFormat="1" applyFont="1" applyBorder="1" applyAlignment="1" applyProtection="1">
      <alignment horizontal="right"/>
      <protection/>
    </xf>
    <xf numFmtId="0" fontId="3" fillId="0" borderId="7" xfId="0" applyFont="1" applyBorder="1" applyAlignment="1" applyProtection="1">
      <alignment wrapText="1"/>
      <protection/>
    </xf>
    <xf numFmtId="3" fontId="5" fillId="0" borderId="7" xfId="0" applyNumberFormat="1" applyFont="1" applyBorder="1" applyAlignment="1" applyProtection="1">
      <alignment horizontal="right"/>
      <protection/>
    </xf>
    <xf numFmtId="3" fontId="3" fillId="2" borderId="0" xfId="0" applyNumberFormat="1" applyFont="1" applyFill="1" applyBorder="1" applyAlignment="1" applyProtection="1">
      <alignment/>
      <protection/>
    </xf>
    <xf numFmtId="0" fontId="5" fillId="0" borderId="6" xfId="0" applyFont="1" applyBorder="1" applyAlignment="1" applyProtection="1">
      <alignment vertical="center" wrapText="1"/>
      <protection/>
    </xf>
    <xf numFmtId="3" fontId="5" fillId="0" borderId="6" xfId="0" applyNumberFormat="1" applyFont="1" applyBorder="1" applyAlignment="1" applyProtection="1">
      <alignment vertical="center" wrapText="1"/>
      <protection/>
    </xf>
    <xf numFmtId="3" fontId="3" fillId="0" borderId="6" xfId="0" applyNumberFormat="1" applyFont="1" applyBorder="1" applyAlignment="1" applyProtection="1">
      <alignment vertical="center" wrapText="1"/>
      <protection/>
    </xf>
    <xf numFmtId="3" fontId="3" fillId="3" borderId="6" xfId="0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3" fontId="4" fillId="2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3" fontId="3" fillId="2" borderId="6" xfId="0" applyNumberFormat="1" applyFont="1" applyFill="1" applyBorder="1" applyAlignment="1" applyProtection="1">
      <alignment vertical="center" wrapText="1"/>
      <protection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horizontal="center"/>
      <protection/>
    </xf>
    <xf numFmtId="0" fontId="3" fillId="0" borderId="12" xfId="0" applyFont="1" applyBorder="1" applyAlignment="1">
      <alignment/>
    </xf>
    <xf numFmtId="0" fontId="5" fillId="0" borderId="13" xfId="0" applyFont="1" applyBorder="1" applyAlignment="1" applyProtection="1">
      <alignment vertical="center" wrapText="1"/>
      <protection/>
    </xf>
    <xf numFmtId="3" fontId="5" fillId="0" borderId="13" xfId="0" applyNumberFormat="1" applyFont="1" applyBorder="1" applyAlignment="1" applyProtection="1">
      <alignment vertical="center" wrapText="1"/>
      <protection/>
    </xf>
    <xf numFmtId="3" fontId="3" fillId="3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Border="1" applyAlignment="1" applyProtection="1">
      <alignment vertical="center" wrapText="1"/>
      <protection/>
    </xf>
    <xf numFmtId="3" fontId="3" fillId="2" borderId="13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wrapText="1"/>
    </xf>
    <xf numFmtId="3" fontId="4" fillId="2" borderId="15" xfId="0" applyNumberFormat="1" applyFont="1" applyFill="1" applyBorder="1" applyAlignment="1">
      <alignment vertical="center" wrapText="1"/>
    </xf>
    <xf numFmtId="3" fontId="3" fillId="2" borderId="16" xfId="0" applyNumberFormat="1" applyFont="1" applyFill="1" applyBorder="1" applyAlignment="1" applyProtection="1">
      <alignment/>
      <protection/>
    </xf>
    <xf numFmtId="3" fontId="3" fillId="2" borderId="17" xfId="0" applyNumberFormat="1" applyFont="1" applyFill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0" fillId="3" borderId="21" xfId="0" applyFont="1" applyFill="1" applyBorder="1" applyAlignment="1" applyProtection="1">
      <alignment horizontal="center"/>
      <protection locked="0"/>
    </xf>
    <xf numFmtId="0" fontId="0" fillId="3" borderId="22" xfId="0" applyFont="1" applyFill="1" applyBorder="1" applyAlignment="1" applyProtection="1">
      <alignment horizontal="center"/>
      <protection locked="0"/>
    </xf>
    <xf numFmtId="0" fontId="0" fillId="3" borderId="23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6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25</xdr:row>
      <xdr:rowOff>114300</xdr:rowOff>
    </xdr:from>
    <xdr:to>
      <xdr:col>13</xdr:col>
      <xdr:colOff>895350</xdr:colOff>
      <xdr:row>38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6515100"/>
          <a:ext cx="10410825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StobiSerif Regular"/>
              <a:ea typeface="StobiSerif Regular"/>
              <a:cs typeface="StobiSerif Regular"/>
            </a:rPr>
            <a:t>Забелешка:</a:t>
          </a:r>
          <a:r>
            <a:rPr lang="en-US" cap="none" sz="800" b="0" i="0" u="none" baseline="0">
              <a:latin typeface="StobiSerif Regular"/>
              <a:ea typeface="StobiSerif Regular"/>
              <a:cs typeface="StobiSerif Regular"/>
            </a:rPr>
            <a:t> 
Соодветно во колоните 5, 7, 9 и 11 треба да се пополни </a:t>
          </a:r>
          <a:r>
            <a:rPr lang="en-US" cap="none" sz="800" b="1" i="0" u="none" baseline="0">
              <a:latin typeface="StobiSerif Regular"/>
              <a:ea typeface="StobiSerif Regular"/>
              <a:cs typeface="StobiSerif Regular"/>
            </a:rPr>
            <a:t>постојниот број на тимови</a:t>
          </a:r>
          <a:r>
            <a:rPr lang="en-US" cap="none" sz="800" b="0" i="0" u="none" baseline="0">
              <a:latin typeface="StobiSerif Regular"/>
              <a:ea typeface="StobiSerif Regular"/>
              <a:cs typeface="StobiSerif Regular"/>
            </a:rPr>
            <a:t> кои се ангажирани за изведување на здравственаат услуга дефинирана со примарниот пакет
</a:t>
          </a:r>
          <a:r>
            <a:rPr lang="en-US" cap="none" sz="800" b="1" i="0" u="none" baseline="0">
              <a:latin typeface="StobiSerif Regular"/>
              <a:ea typeface="StobiSerif Regular"/>
              <a:cs typeface="StobiSerif Regular"/>
            </a:rPr>
            <a:t>Дефиниција на тимови</a:t>
          </a:r>
          <a:r>
            <a:rPr lang="en-US" cap="none" sz="800" b="0" i="0" u="none" baseline="0">
              <a:latin typeface="StobiSerif Regular"/>
              <a:ea typeface="StobiSerif Regular"/>
              <a:cs typeface="StobiSerif Regular"/>
            </a:rPr>
            <a:t>:
стандарден тим сочинуваат лекар и сестра
стандарден тим за итна помош сочинуваат лекар, сестра и возач
стандарден тим за домашно лекување сочинуваат лекар, сестра и возач
Податоците се пополнуваат само во полињата што се</a:t>
          </a:r>
          <a:r>
            <a:rPr lang="en-US" cap="none" sz="800" b="1" i="0" u="none" baseline="0">
              <a:latin typeface="StobiSerif Regular"/>
              <a:ea typeface="StobiSerif Regular"/>
              <a:cs typeface="StobiSerif Regular"/>
            </a:rPr>
            <a:t> означени со жолто.
Шифрите на пакетиет да  ги презмете од sheet- от Прим_пакети а  програмот сам ќе превземе назив на пакетот и неговата референтна цена  од sheet-от.  Ова правете го со функциите Copy  од heet- от Прим_пакети  и   Paste во соответната колона 2  од  Sheet-от -  образецот ПЛ1-П.
</a:t>
          </a:r>
          <a:r>
            <a:rPr lang="en-US" cap="none" sz="800" b="0" i="0" u="none" baseline="0"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</a:t>
          </a:r>
          <a:r>
            <a:rPr lang="en-US" cap="none" sz="800" b="1" i="0" u="none" baseline="0">
              <a:latin typeface="StobiSerif Regular"/>
              <a:ea typeface="StobiSerif Regular"/>
              <a:cs typeface="StobiSerif Regular"/>
            </a:rPr>
            <a:t>е задолжително цели броеви</a:t>
          </a:r>
          <a:r>
            <a:rPr lang="en-US" cap="none" sz="800" b="0" i="0" u="none" baseline="0">
              <a:latin typeface="StobiSerif Regular"/>
              <a:ea typeface="StobiSerif Regular"/>
              <a:cs typeface="StobiSerif Regular"/>
            </a:rPr>
            <a:t>.( без децимали ). Не смее да се внесуваат други знаци затоа што ќе јави грешка.
Ако треба да се </a:t>
          </a:r>
          <a:r>
            <a:rPr lang="en-US" cap="none" sz="800" b="1" i="0" u="none" baseline="0">
              <a:latin typeface="StobiSerif Regular"/>
              <a:ea typeface="StobiSerif Regular"/>
              <a:cs typeface="StobiSerif Regular"/>
            </a:rPr>
            <a:t>брише некој внесен податок</a:t>
          </a:r>
          <a:r>
            <a:rPr lang="en-US" cap="none" sz="800" b="0" i="0" u="none" baseline="0">
              <a:latin typeface="StobiSerif Regular"/>
              <a:ea typeface="StobiSerif Regular"/>
              <a:cs typeface="StobiSerif Regular"/>
            </a:rPr>
            <a:t> тоа правете го со  </a:t>
          </a:r>
          <a:r>
            <a:rPr lang="en-US" cap="none" sz="800" b="1" i="0" u="none" baseline="0"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800" b="0" i="0" u="none" baseline="0">
              <a:latin typeface="StobiSerif Regular"/>
              <a:ea typeface="StobiSerif Regular"/>
              <a:cs typeface="StobiSerif Regular"/>
            </a:rPr>
            <a:t> Означете ја келијата во која треба да се брише податокот и  тогаш притиснете delete
Ако податокот го избришете со </a:t>
          </a:r>
          <a:r>
            <a:rPr lang="en-US" cap="none" sz="800" b="1" i="0" u="none" baseline="0">
              <a:latin typeface="StobiSerif Regular"/>
              <a:ea typeface="StobiSerif Regular"/>
              <a:cs typeface="StobiSerif Regular"/>
            </a:rPr>
            <a:t>Space - големата типка</a:t>
          </a:r>
          <a:r>
            <a:rPr lang="en-US" cap="none" sz="800" b="0" i="0" u="none" baseline="0"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1" i="0" u="none" baseline="0">
              <a:latin typeface="StobiSerif Regular"/>
              <a:ea typeface="StobiSerif Regular"/>
              <a:cs typeface="StobiSerif Regular"/>
            </a:rPr>
            <a:t>за проред </a:t>
          </a:r>
          <a:r>
            <a:rPr lang="en-US" cap="none" sz="800" b="0" i="0" u="none" baseline="0">
              <a:latin typeface="StobiSerif Regular"/>
              <a:ea typeface="StobiSerif Regular"/>
              <a:cs typeface="StobiSerif Regular"/>
            </a:rPr>
            <a:t>тогаш ке се јави грешка во колоните 6 или 8 или 10  или  12  и 13.  
Прво се пополнува образецот електронски , а потоа истиот се </a:t>
          </a:r>
          <a:r>
            <a:rPr lang="en-US" cap="none" sz="800" b="1" i="0" u="none" baseline="0">
              <a:latin typeface="StobiSerif Regular"/>
              <a:ea typeface="StobiSerif Regular"/>
              <a:cs typeface="StobiSerif Regular"/>
            </a:rPr>
            <a:t>копира на ЦД.</a:t>
          </a:r>
          <a:r>
            <a:rPr lang="en-US" cap="none" sz="800" b="0" i="0" u="none" baseline="0">
              <a:latin typeface="StobiSerif Regular"/>
              <a:ea typeface="StobiSerif Regular"/>
              <a:cs typeface="StobiSerif Regular"/>
            </a:rPr>
            <a:t> а на  крај  се истиот се печати и  потишан од овластеното  лице се доставува до ФЗОМ заедно со понудата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19</xdr:row>
      <xdr:rowOff>142875</xdr:rowOff>
    </xdr:from>
    <xdr:to>
      <xdr:col>16</xdr:col>
      <xdr:colOff>238125</xdr:colOff>
      <xdr:row>31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81825" y="3676650"/>
          <a:ext cx="44958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StobiSerif Regular"/>
              <a:ea typeface="StobiSerif Regular"/>
              <a:cs typeface="StobiSerif Regular"/>
            </a:rPr>
            <a:t>Напомена :</a:t>
          </a:r>
          <a:r>
            <a:rPr lang="en-US" cap="none" sz="900" b="0" i="0" u="none" baseline="0">
              <a:latin typeface="StobiSerif Regular"/>
              <a:ea typeface="StobiSerif Regular"/>
              <a:cs typeface="StobiSerif Regular"/>
            </a:rPr>
            <a:t>
Шифрите на пакетиет да  ги </a:t>
          </a:r>
          <a:r>
            <a:rPr lang="en-US" cap="none" sz="900" b="1" i="0" u="none" baseline="0">
              <a:latin typeface="StobiSerif Regular"/>
              <a:ea typeface="StobiSerif Regular"/>
              <a:cs typeface="StobiSerif Regular"/>
            </a:rPr>
            <a:t>презмете од sheet- от Прим_пакети</a:t>
          </a:r>
          <a:r>
            <a:rPr lang="en-US" cap="none" sz="900" b="0" i="0" u="none" baseline="0">
              <a:latin typeface="StobiSerif Regular"/>
              <a:ea typeface="StobiSerif Regular"/>
              <a:cs typeface="StobiSerif Regular"/>
            </a:rPr>
            <a:t> а  програмот сам ќе превземе назив на пакетот и неговата референтна цена  од sheet-от.  Ова правете го со функциите Copy  од heet- от Прим_пакети  и   Paste во соответната колона 2  од  Sheet-от -  образецот ПЛ1-П.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247650</xdr:colOff>
      <xdr:row>14</xdr:row>
      <xdr:rowOff>9525</xdr:rowOff>
    </xdr:from>
    <xdr:to>
      <xdr:col>8</xdr:col>
      <xdr:colOff>95250</xdr:colOff>
      <xdr:row>27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" y="2733675"/>
          <a:ext cx="57054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се </a:t>
          </a:r>
          <a:r>
            <a:rPr lang="en-US" cap="none" sz="800" b="1" i="0" u="none" baseline="0">
              <a:latin typeface="StobiSerif Regular"/>
              <a:ea typeface="StobiSerif Regular"/>
              <a:cs typeface="StobiSerif Regular"/>
            </a:rPr>
            <a:t>задолжително цели броеви</a:t>
          </a:r>
          <a:r>
            <a:rPr lang="en-US" cap="none" sz="800" b="0" i="0" u="none" baseline="0">
              <a:latin typeface="StobiSerif Regular"/>
              <a:ea typeface="StobiSerif Regular"/>
              <a:cs typeface="StobiSerif Regular"/>
            </a:rPr>
            <a:t>.( без децимали ). Не смее да се внесуваат други знаци затоа што ќе јави грешка.
Ако треба да се</a:t>
          </a:r>
          <a:r>
            <a:rPr lang="en-US" cap="none" sz="800" b="1" i="0" u="none" baseline="0">
              <a:latin typeface="StobiSerif Regular"/>
              <a:ea typeface="StobiSerif Regular"/>
              <a:cs typeface="StobiSerif Regular"/>
            </a:rPr>
            <a:t> брише </a:t>
          </a:r>
          <a:r>
            <a:rPr lang="en-US" cap="none" sz="800" b="0" i="0" u="none" baseline="0">
              <a:latin typeface="StobiSerif Regular"/>
              <a:ea typeface="StobiSerif Regular"/>
              <a:cs typeface="StobiSerif Regular"/>
            </a:rPr>
            <a:t>некој внесен податок тоа правете го со  </a:t>
          </a:r>
          <a:r>
            <a:rPr lang="en-US" cap="none" sz="800" b="1" i="0" u="none" baseline="0"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800" b="0" i="0" u="none" baseline="0">
              <a:latin typeface="StobiSerif Regular"/>
              <a:ea typeface="StobiSerif Regular"/>
              <a:cs typeface="StobiSerif Regular"/>
            </a:rPr>
            <a:t> Означете ја келијата во која треба да се брише податокот и  тогаш притиснете delete
Ако податокот го избришете со Space - големата типка за проред тогаш ке се јави грешка во колоните 9 и  10.  
Податоците се пополнуваат само во полињата што се</a:t>
          </a:r>
          <a:r>
            <a:rPr lang="en-US" cap="none" sz="800" b="1" i="0" u="none" baseline="0">
              <a:latin typeface="StobiSerif Regular"/>
              <a:ea typeface="StobiSerif Regular"/>
              <a:cs typeface="StobiSerif Regular"/>
            </a:rPr>
            <a:t> означени со жолто.
</a:t>
          </a:r>
          <a:r>
            <a:rPr lang="en-US" cap="none" sz="800" b="0" i="0" u="none" baseline="0">
              <a:latin typeface="StobiSerif Regular"/>
              <a:ea typeface="StobiSerif Regular"/>
              <a:cs typeface="StobiSerif Regular"/>
            </a:rPr>
            <a:t>Доколку се исполни образецот услугите што треба да се  дополнат, впишете ги  во нов образец на истиот начин како и предходниот.
Прво се пополнува образецот електронски , а потоа истиот се копира на ЦД. а на  крај  се истиот се печати и  потишан од овластеното  лице се доставува до ФЗОМ заедно со понудата. Сите обрасци треба да бидат потпишани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3">
      <selection activeCell="C12" sqref="C12"/>
    </sheetView>
  </sheetViews>
  <sheetFormatPr defaultColWidth="9.140625" defaultRowHeight="12.75"/>
  <cols>
    <col min="1" max="1" width="3.7109375" style="2" customWidth="1"/>
    <col min="2" max="2" width="5.28125" style="6" customWidth="1"/>
    <col min="3" max="3" width="7.00390625" style="5" customWidth="1"/>
    <col min="4" max="4" width="31.00390625" style="2" customWidth="1"/>
    <col min="5" max="5" width="10.8515625" style="53" customWidth="1"/>
    <col min="6" max="6" width="12.28125" style="53" customWidth="1"/>
    <col min="7" max="7" width="10.7109375" style="53" customWidth="1"/>
    <col min="8" max="8" width="12.57421875" style="53" customWidth="1"/>
    <col min="9" max="9" width="10.7109375" style="53" customWidth="1"/>
    <col min="10" max="10" width="12.7109375" style="53" customWidth="1"/>
    <col min="11" max="11" width="9.7109375" style="53" customWidth="1"/>
    <col min="12" max="12" width="11.57421875" style="53" customWidth="1"/>
    <col min="13" max="13" width="10.7109375" style="53" customWidth="1"/>
    <col min="14" max="14" width="15.421875" style="2" customWidth="1"/>
    <col min="15" max="15" width="2.28125" style="35" hidden="1" customWidth="1"/>
    <col min="16" max="16384" width="9.140625" style="35" customWidth="1"/>
  </cols>
  <sheetData>
    <row r="1" spans="2:14" ht="46.5" customHeight="1" thickBot="1">
      <c r="B1" s="90" t="s">
        <v>38</v>
      </c>
      <c r="C1" s="91"/>
      <c r="D1" s="91"/>
      <c r="E1" s="92"/>
      <c r="F1" s="60"/>
      <c r="J1" s="61"/>
      <c r="K1" s="61"/>
      <c r="L1" s="61"/>
      <c r="M1" s="81" t="s">
        <v>39</v>
      </c>
      <c r="N1" s="82"/>
    </row>
    <row r="2" ht="18.75" customHeight="1">
      <c r="B2" s="4"/>
    </row>
    <row r="3" spans="2:18" ht="29.25" customHeight="1">
      <c r="B3" s="4" t="s">
        <v>40</v>
      </c>
      <c r="E3" s="86"/>
      <c r="F3" s="87"/>
      <c r="G3" s="87"/>
      <c r="H3" s="87"/>
      <c r="I3" s="87"/>
      <c r="J3" s="88"/>
      <c r="Q3" s="44"/>
      <c r="R3" s="44"/>
    </row>
    <row r="4" spans="2:18" ht="12.75">
      <c r="B4" s="4"/>
      <c r="E4" s="54"/>
      <c r="F4" s="54"/>
      <c r="G4" s="54"/>
      <c r="H4" s="54"/>
      <c r="I4" s="54"/>
      <c r="J4" s="54"/>
      <c r="Q4" s="44"/>
      <c r="R4" s="44"/>
    </row>
    <row r="5" spans="2:18" ht="12.75">
      <c r="B5" s="93" t="s">
        <v>1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Q5" s="44"/>
      <c r="R5" s="44"/>
    </row>
    <row r="6" spans="2:13" ht="12.75">
      <c r="B6" s="93" t="s">
        <v>37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2:13" ht="12.75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4" s="41" customFormat="1" ht="12.75">
      <c r="A8" s="1"/>
      <c r="B8" s="79" t="s">
        <v>18</v>
      </c>
      <c r="C8" s="79" t="s">
        <v>19</v>
      </c>
      <c r="D8" s="79" t="s">
        <v>36</v>
      </c>
      <c r="E8" s="83" t="s">
        <v>35</v>
      </c>
      <c r="F8" s="94" t="s">
        <v>20</v>
      </c>
      <c r="G8" s="95"/>
      <c r="H8" s="94" t="s">
        <v>21</v>
      </c>
      <c r="I8" s="95"/>
      <c r="J8" s="94" t="s">
        <v>22</v>
      </c>
      <c r="K8" s="95"/>
      <c r="L8" s="85" t="s">
        <v>23</v>
      </c>
      <c r="M8" s="85"/>
      <c r="N8" s="79" t="s">
        <v>24</v>
      </c>
    </row>
    <row r="9" spans="1:14" s="41" customFormat="1" ht="48">
      <c r="A9" s="1"/>
      <c r="B9" s="80"/>
      <c r="C9" s="80"/>
      <c r="D9" s="80"/>
      <c r="E9" s="84"/>
      <c r="F9" s="63" t="s">
        <v>41</v>
      </c>
      <c r="G9" s="62" t="s">
        <v>25</v>
      </c>
      <c r="H9" s="63" t="s">
        <v>41</v>
      </c>
      <c r="I9" s="62" t="s">
        <v>25</v>
      </c>
      <c r="J9" s="63" t="s">
        <v>41</v>
      </c>
      <c r="K9" s="62" t="s">
        <v>25</v>
      </c>
      <c r="L9" s="63" t="s">
        <v>41</v>
      </c>
      <c r="M9" s="62" t="s">
        <v>25</v>
      </c>
      <c r="N9" s="80"/>
    </row>
    <row r="10" spans="1:14" s="46" customFormat="1" ht="11.25" customHeight="1">
      <c r="A10" s="3"/>
      <c r="B10" s="10">
        <v>1</v>
      </c>
      <c r="C10" s="47">
        <v>2</v>
      </c>
      <c r="D10" s="47">
        <v>3</v>
      </c>
      <c r="E10" s="55">
        <v>4</v>
      </c>
      <c r="F10" s="55">
        <v>5</v>
      </c>
      <c r="G10" s="55" t="s">
        <v>26</v>
      </c>
      <c r="H10" s="55">
        <v>7</v>
      </c>
      <c r="I10" s="55" t="s">
        <v>27</v>
      </c>
      <c r="J10" s="55">
        <v>9</v>
      </c>
      <c r="K10" s="55" t="s">
        <v>28</v>
      </c>
      <c r="L10" s="55">
        <v>11</v>
      </c>
      <c r="M10" s="55" t="s">
        <v>29</v>
      </c>
      <c r="N10" s="48" t="s">
        <v>30</v>
      </c>
    </row>
    <row r="11" spans="2:15" ht="18.75" customHeight="1">
      <c r="B11" s="50">
        <v>1</v>
      </c>
      <c r="C11" s="98"/>
      <c r="D11" s="18">
        <f>IF(O11&gt;3,VLOOKUP(C11,prim_paketi!$B$4:$D$11,2),"")</f>
      </c>
      <c r="E11" s="19">
        <f>IF(O11&gt;3,VLOOKUP(C11,prim_paketi!$B$4:$D$11,3),"")</f>
      </c>
      <c r="F11" s="21"/>
      <c r="G11" s="20">
        <f aca="true" t="shared" si="0" ref="G11:G18">IF(O11&gt;0,E11*F11,0)</f>
        <v>0</v>
      </c>
      <c r="H11" s="21"/>
      <c r="I11" s="20">
        <f aca="true" t="shared" si="1" ref="I11:I18">IF(O11&gt;0,E11*H11,0)</f>
        <v>0</v>
      </c>
      <c r="J11" s="21"/>
      <c r="K11" s="20">
        <f aca="true" t="shared" si="2" ref="K11:K18">IF(O11&gt;0,E11*J11,0)</f>
        <v>0</v>
      </c>
      <c r="L11" s="21"/>
      <c r="M11" s="20">
        <f>IF(O11&gt;0,E11*L11,0)</f>
        <v>0</v>
      </c>
      <c r="N11" s="49">
        <f>G11+I11+K11+M11</f>
        <v>0</v>
      </c>
      <c r="O11" s="35">
        <f>LEN(C11)</f>
        <v>0</v>
      </c>
    </row>
    <row r="12" spans="2:15" ht="18.75" customHeight="1">
      <c r="B12" s="51">
        <v>2</v>
      </c>
      <c r="C12" s="99"/>
      <c r="D12" s="18">
        <f>IF(O12&gt;3,VLOOKUP(C12,prim_paketi!$B$4:$D$11,2),"")</f>
      </c>
      <c r="E12" s="19">
        <f>IF(O12&gt;3,VLOOKUP(C12,prim_paketi!$B$4:$D$11,3),"")</f>
      </c>
      <c r="F12" s="21"/>
      <c r="G12" s="20">
        <f t="shared" si="0"/>
        <v>0</v>
      </c>
      <c r="H12" s="21"/>
      <c r="I12" s="20">
        <f t="shared" si="1"/>
        <v>0</v>
      </c>
      <c r="J12" s="21"/>
      <c r="K12" s="20">
        <f t="shared" si="2"/>
        <v>0</v>
      </c>
      <c r="L12" s="21"/>
      <c r="M12" s="20">
        <f aca="true" t="shared" si="3" ref="M12:M18">IF(O12&gt;0,E12*L12,0)</f>
        <v>0</v>
      </c>
      <c r="N12" s="49">
        <f aca="true" t="shared" si="4" ref="N12:N18">G12+I12+K12+M12</f>
        <v>0</v>
      </c>
      <c r="O12" s="35">
        <f aca="true" t="shared" si="5" ref="O12:O18">LEN(C12)</f>
        <v>0</v>
      </c>
    </row>
    <row r="13" spans="2:15" ht="18.75" customHeight="1">
      <c r="B13" s="51">
        <v>3</v>
      </c>
      <c r="C13" s="99"/>
      <c r="D13" s="18">
        <f>IF(O13&gt;3,VLOOKUP(C13,prim_paketi!$B$4:$D$11,2),"")</f>
      </c>
      <c r="E13" s="19">
        <f>IF(O13&gt;3,VLOOKUP(C13,prim_paketi!$B$4:$D$11,3),"")</f>
      </c>
      <c r="F13" s="21"/>
      <c r="G13" s="20">
        <f t="shared" si="0"/>
        <v>0</v>
      </c>
      <c r="H13" s="21"/>
      <c r="I13" s="20">
        <f t="shared" si="1"/>
        <v>0</v>
      </c>
      <c r="J13" s="21"/>
      <c r="K13" s="20">
        <f t="shared" si="2"/>
        <v>0</v>
      </c>
      <c r="L13" s="21"/>
      <c r="M13" s="20">
        <f t="shared" si="3"/>
        <v>0</v>
      </c>
      <c r="N13" s="49">
        <f t="shared" si="4"/>
        <v>0</v>
      </c>
      <c r="O13" s="35">
        <f t="shared" si="5"/>
        <v>0</v>
      </c>
    </row>
    <row r="14" spans="2:15" ht="26.25" customHeight="1">
      <c r="B14" s="51">
        <v>4</v>
      </c>
      <c r="C14" s="99"/>
      <c r="D14" s="18">
        <f>IF(O14&gt;3,VLOOKUP(C14,prim_paketi!$B$4:$D$11,2),"")</f>
      </c>
      <c r="E14" s="19">
        <f>IF(O14&gt;3,VLOOKUP(C14,prim_paketi!$B$4:$D$11,3),"")</f>
      </c>
      <c r="F14" s="21"/>
      <c r="G14" s="20">
        <f t="shared" si="0"/>
        <v>0</v>
      </c>
      <c r="H14" s="21"/>
      <c r="I14" s="20">
        <f t="shared" si="1"/>
        <v>0</v>
      </c>
      <c r="J14" s="21"/>
      <c r="K14" s="20">
        <f t="shared" si="2"/>
        <v>0</v>
      </c>
      <c r="L14" s="21"/>
      <c r="M14" s="20">
        <f t="shared" si="3"/>
        <v>0</v>
      </c>
      <c r="N14" s="49">
        <f t="shared" si="4"/>
        <v>0</v>
      </c>
      <c r="O14" s="35">
        <f t="shared" si="5"/>
        <v>0</v>
      </c>
    </row>
    <row r="15" spans="2:15" ht="18.75" customHeight="1">
      <c r="B15" s="51">
        <v>5</v>
      </c>
      <c r="C15" s="99"/>
      <c r="D15" s="18">
        <f>IF(O15&gt;3,VLOOKUP(C15,prim_paketi!$B$4:$D$11,2),"")</f>
      </c>
      <c r="E15" s="19">
        <f>IF(O15&gt;3,VLOOKUP(C15,prim_paketi!$B$4:$D$11,3),"")</f>
      </c>
      <c r="F15" s="21"/>
      <c r="G15" s="20">
        <f t="shared" si="0"/>
        <v>0</v>
      </c>
      <c r="H15" s="21"/>
      <c r="I15" s="20">
        <f t="shared" si="1"/>
        <v>0</v>
      </c>
      <c r="J15" s="21"/>
      <c r="K15" s="20">
        <f t="shared" si="2"/>
        <v>0</v>
      </c>
      <c r="L15" s="21"/>
      <c r="M15" s="20">
        <f t="shared" si="3"/>
        <v>0</v>
      </c>
      <c r="N15" s="49">
        <f>G15+I15+K15+M15</f>
        <v>0</v>
      </c>
      <c r="O15" s="35">
        <f t="shared" si="5"/>
        <v>0</v>
      </c>
    </row>
    <row r="16" spans="2:15" ht="18.75" customHeight="1">
      <c r="B16" s="51">
        <v>6</v>
      </c>
      <c r="C16" s="99"/>
      <c r="D16" s="18">
        <f>IF(O16&gt;3,VLOOKUP(C16,prim_paketi!$B$4:$D$11,2),"")</f>
      </c>
      <c r="E16" s="19">
        <f>IF(O16&gt;3,VLOOKUP(C16,prim_paketi!$B$4:$D$11,3),"")</f>
      </c>
      <c r="F16" s="21"/>
      <c r="G16" s="20">
        <f t="shared" si="0"/>
        <v>0</v>
      </c>
      <c r="H16" s="21"/>
      <c r="I16" s="20">
        <f t="shared" si="1"/>
        <v>0</v>
      </c>
      <c r="J16" s="21"/>
      <c r="K16" s="20">
        <f t="shared" si="2"/>
        <v>0</v>
      </c>
      <c r="L16" s="21"/>
      <c r="M16" s="20">
        <f t="shared" si="3"/>
        <v>0</v>
      </c>
      <c r="N16" s="49">
        <f t="shared" si="4"/>
        <v>0</v>
      </c>
      <c r="O16" s="35">
        <f t="shared" si="5"/>
        <v>0</v>
      </c>
    </row>
    <row r="17" spans="2:15" ht="18.75" customHeight="1">
      <c r="B17" s="51">
        <v>7</v>
      </c>
      <c r="C17" s="99"/>
      <c r="D17" s="18">
        <f>IF(O17&gt;3,VLOOKUP(C17,prim_paketi!$B$4:$D$11,2),"")</f>
      </c>
      <c r="E17" s="19">
        <f>IF(O17&gt;3,VLOOKUP(C17,prim_paketi!$B$4:$D$11,3),"")</f>
      </c>
      <c r="F17" s="21"/>
      <c r="G17" s="20">
        <f t="shared" si="0"/>
        <v>0</v>
      </c>
      <c r="H17" s="21"/>
      <c r="I17" s="20">
        <f t="shared" si="1"/>
        <v>0</v>
      </c>
      <c r="J17" s="21"/>
      <c r="K17" s="20">
        <f t="shared" si="2"/>
        <v>0</v>
      </c>
      <c r="L17" s="21"/>
      <c r="M17" s="20">
        <f t="shared" si="3"/>
        <v>0</v>
      </c>
      <c r="N17" s="49">
        <f t="shared" si="4"/>
        <v>0</v>
      </c>
      <c r="O17" s="35">
        <f t="shared" si="5"/>
        <v>0</v>
      </c>
    </row>
    <row r="18" spans="2:15" ht="45" customHeight="1" thickBot="1">
      <c r="B18" s="52">
        <v>8</v>
      </c>
      <c r="C18" s="100"/>
      <c r="D18" s="69">
        <f>IF(O18&gt;3,VLOOKUP(C18,prim_paketi!$B$4:$D$11,2),"")</f>
      </c>
      <c r="E18" s="70">
        <f>IF(O18&gt;3,VLOOKUP(C18,prim_paketi!$B$4:$D$11,3),"")</f>
      </c>
      <c r="F18" s="71"/>
      <c r="G18" s="72">
        <f t="shared" si="0"/>
        <v>0</v>
      </c>
      <c r="H18" s="71"/>
      <c r="I18" s="20">
        <f t="shared" si="1"/>
        <v>0</v>
      </c>
      <c r="J18" s="71"/>
      <c r="K18" s="20">
        <f t="shared" si="2"/>
        <v>0</v>
      </c>
      <c r="L18" s="71"/>
      <c r="M18" s="20">
        <f t="shared" si="3"/>
        <v>0</v>
      </c>
      <c r="N18" s="73">
        <f t="shared" si="4"/>
        <v>0</v>
      </c>
      <c r="O18" s="35">
        <f t="shared" si="5"/>
        <v>0</v>
      </c>
    </row>
    <row r="19" spans="2:14" ht="16.5" customHeight="1" thickBot="1" thickTop="1">
      <c r="B19" s="68"/>
      <c r="C19" s="74"/>
      <c r="D19" s="89" t="s">
        <v>32</v>
      </c>
      <c r="E19" s="89"/>
      <c r="F19" s="75"/>
      <c r="G19" s="76">
        <f>SUM(G11:G18)</f>
        <v>0</v>
      </c>
      <c r="H19" s="75"/>
      <c r="I19" s="76">
        <f>SUM(I11:I18)</f>
        <v>0</v>
      </c>
      <c r="J19" s="75"/>
      <c r="K19" s="76">
        <f>SUM(K11:K18)</f>
        <v>0</v>
      </c>
      <c r="L19" s="75"/>
      <c r="M19" s="76">
        <f>SUM(M11:M18)</f>
        <v>0</v>
      </c>
      <c r="N19" s="77">
        <f>SUM(N11:N18)</f>
        <v>0</v>
      </c>
    </row>
    <row r="20" spans="1:14" ht="16.5" customHeight="1" thickTop="1">
      <c r="A20" s="35"/>
      <c r="B20" s="31"/>
      <c r="C20" s="32"/>
      <c r="D20" s="33"/>
      <c r="E20" s="56"/>
      <c r="F20" s="34"/>
      <c r="G20" s="17"/>
      <c r="H20" s="34"/>
      <c r="I20" s="17"/>
      <c r="J20" s="34"/>
      <c r="K20" s="17"/>
      <c r="L20" s="34"/>
      <c r="M20" s="17"/>
      <c r="N20" s="17"/>
    </row>
    <row r="21" spans="1:14" ht="12.75">
      <c r="A21" s="35"/>
      <c r="B21" s="36"/>
      <c r="C21" s="37"/>
      <c r="D21" s="38"/>
      <c r="E21" s="57"/>
      <c r="F21" s="57"/>
      <c r="G21" s="57"/>
      <c r="H21" s="57"/>
      <c r="I21" s="57"/>
      <c r="J21" s="57"/>
      <c r="K21" s="57"/>
      <c r="L21" s="57"/>
      <c r="M21" s="58"/>
      <c r="N21" s="35"/>
    </row>
    <row r="22" spans="1:14" ht="16.5" customHeight="1">
      <c r="A22" s="35"/>
      <c r="B22" s="39"/>
      <c r="C22" s="40"/>
      <c r="D22" s="35"/>
      <c r="E22" s="58"/>
      <c r="F22" s="58"/>
      <c r="G22" s="58"/>
      <c r="H22" s="58"/>
      <c r="I22" s="58"/>
      <c r="J22" s="58"/>
      <c r="K22" s="64"/>
      <c r="L22" s="64"/>
      <c r="M22" s="64" t="s">
        <v>31</v>
      </c>
      <c r="N22" s="35"/>
    </row>
    <row r="23" spans="1:14" ht="15" customHeight="1">
      <c r="A23" s="27"/>
      <c r="B23" s="28" t="s">
        <v>33</v>
      </c>
      <c r="C23" s="29"/>
      <c r="D23" s="27"/>
      <c r="E23" s="59"/>
      <c r="F23" s="59"/>
      <c r="G23" s="59"/>
      <c r="H23" s="59"/>
      <c r="I23" s="59"/>
      <c r="J23" s="59"/>
      <c r="K23" s="65"/>
      <c r="L23" s="65"/>
      <c r="M23" s="65" t="s">
        <v>0</v>
      </c>
      <c r="N23" s="27"/>
    </row>
    <row r="24" spans="1:14" ht="12.75">
      <c r="A24" s="27"/>
      <c r="B24" s="28"/>
      <c r="C24" s="29"/>
      <c r="D24" s="27"/>
      <c r="E24" s="59"/>
      <c r="F24" s="59"/>
      <c r="G24" s="59"/>
      <c r="H24" s="59"/>
      <c r="I24" s="59"/>
      <c r="J24" s="59"/>
      <c r="K24" s="59"/>
      <c r="L24" s="59"/>
      <c r="M24" s="59"/>
      <c r="N24" s="27"/>
    </row>
    <row r="25" spans="1:14" ht="12.75">
      <c r="A25" s="27"/>
      <c r="B25" s="27"/>
      <c r="C25" s="28" t="s">
        <v>34</v>
      </c>
      <c r="D25" s="27"/>
      <c r="E25" s="59"/>
      <c r="F25" s="59"/>
      <c r="G25" s="59"/>
      <c r="H25" s="59"/>
      <c r="I25" s="78"/>
      <c r="J25" s="59"/>
      <c r="K25" s="66"/>
      <c r="L25" s="66"/>
      <c r="M25" s="59"/>
      <c r="N25" s="27"/>
    </row>
    <row r="26" spans="1:14" ht="12.75">
      <c r="A26" s="27"/>
      <c r="B26" s="30"/>
      <c r="C26" s="29"/>
      <c r="D26" s="27"/>
      <c r="E26" s="59"/>
      <c r="F26" s="59"/>
      <c r="G26" s="59"/>
      <c r="H26" s="59"/>
      <c r="I26" s="59"/>
      <c r="J26" s="59"/>
      <c r="K26" s="65"/>
      <c r="L26" s="65"/>
      <c r="M26" s="59"/>
      <c r="N26" s="27"/>
    </row>
    <row r="27" spans="1:14" ht="12.75">
      <c r="A27" s="35"/>
      <c r="B27" s="42"/>
      <c r="C27" s="43"/>
      <c r="D27" s="35"/>
      <c r="E27" s="58"/>
      <c r="F27" s="58"/>
      <c r="G27" s="58"/>
      <c r="H27" s="58"/>
      <c r="I27" s="58"/>
      <c r="J27" s="58"/>
      <c r="K27" s="67"/>
      <c r="L27" s="67"/>
      <c r="M27" s="58"/>
      <c r="N27" s="35"/>
    </row>
    <row r="28" spans="1:14" ht="12.75">
      <c r="A28" s="35"/>
      <c r="B28" s="42"/>
      <c r="C28" s="43"/>
      <c r="D28" s="35"/>
      <c r="E28" s="58"/>
      <c r="F28" s="58"/>
      <c r="G28" s="58"/>
      <c r="H28" s="58"/>
      <c r="I28" s="58"/>
      <c r="J28" s="58"/>
      <c r="K28" s="67"/>
      <c r="L28" s="67"/>
      <c r="M28" s="58"/>
      <c r="N28" s="35"/>
    </row>
    <row r="29" spans="1:14" ht="12.75">
      <c r="A29" s="35"/>
      <c r="B29" s="42"/>
      <c r="C29" s="43"/>
      <c r="D29" s="35"/>
      <c r="E29" s="58"/>
      <c r="F29" s="58"/>
      <c r="G29" s="58"/>
      <c r="H29" s="58"/>
      <c r="I29" s="58"/>
      <c r="J29" s="58"/>
      <c r="K29" s="67"/>
      <c r="L29" s="67"/>
      <c r="M29" s="58"/>
      <c r="N29" s="35"/>
    </row>
    <row r="30" spans="1:14" ht="12.75">
      <c r="A30" s="35"/>
      <c r="B30" s="42"/>
      <c r="C30" s="43"/>
      <c r="D30" s="35"/>
      <c r="E30" s="58"/>
      <c r="F30" s="58"/>
      <c r="G30" s="58"/>
      <c r="H30" s="58"/>
      <c r="I30" s="58"/>
      <c r="J30" s="58"/>
      <c r="K30" s="67"/>
      <c r="L30" s="67"/>
      <c r="M30" s="58"/>
      <c r="N30" s="35"/>
    </row>
    <row r="31" spans="1:14" ht="12.75">
      <c r="A31" s="35"/>
      <c r="B31" s="42"/>
      <c r="C31" s="43"/>
      <c r="D31" s="35"/>
      <c r="E31" s="58"/>
      <c r="F31" s="58"/>
      <c r="G31" s="58"/>
      <c r="H31" s="58"/>
      <c r="I31" s="58"/>
      <c r="J31" s="58"/>
      <c r="K31" s="67"/>
      <c r="L31" s="67"/>
      <c r="M31" s="58"/>
      <c r="N31" s="35"/>
    </row>
    <row r="32" spans="1:14" ht="12.75">
      <c r="A32" s="35"/>
      <c r="B32" s="42"/>
      <c r="C32" s="43"/>
      <c r="D32" s="35"/>
      <c r="E32" s="58"/>
      <c r="F32" s="58"/>
      <c r="G32" s="58"/>
      <c r="H32" s="58"/>
      <c r="I32" s="58"/>
      <c r="J32" s="58"/>
      <c r="K32" s="67"/>
      <c r="L32" s="67"/>
      <c r="M32" s="58"/>
      <c r="N32" s="35"/>
    </row>
    <row r="33" spans="1:14" ht="12.75">
      <c r="A33" s="35"/>
      <c r="B33" s="42"/>
      <c r="C33" s="43"/>
      <c r="D33" s="35"/>
      <c r="E33" s="58"/>
      <c r="F33" s="58"/>
      <c r="G33" s="58"/>
      <c r="H33" s="58"/>
      <c r="I33" s="58"/>
      <c r="J33" s="58"/>
      <c r="K33" s="67"/>
      <c r="L33" s="67"/>
      <c r="M33" s="58"/>
      <c r="N33" s="35"/>
    </row>
    <row r="34" spans="1:14" ht="12.75">
      <c r="A34" s="35"/>
      <c r="B34" s="45"/>
      <c r="C34" s="43"/>
      <c r="D34" s="35"/>
      <c r="E34" s="58"/>
      <c r="F34" s="58"/>
      <c r="G34" s="58"/>
      <c r="H34" s="58"/>
      <c r="I34" s="58"/>
      <c r="J34" s="58"/>
      <c r="K34" s="58"/>
      <c r="L34" s="58"/>
      <c r="M34" s="58"/>
      <c r="N34" s="35"/>
    </row>
    <row r="35" spans="1:14" ht="12.75">
      <c r="A35" s="35"/>
      <c r="B35" s="45"/>
      <c r="C35" s="43"/>
      <c r="D35" s="35"/>
      <c r="E35" s="58"/>
      <c r="F35" s="58"/>
      <c r="G35" s="58"/>
      <c r="H35" s="58"/>
      <c r="I35" s="58"/>
      <c r="J35" s="58"/>
      <c r="K35" s="58"/>
      <c r="L35" s="58"/>
      <c r="M35" s="58"/>
      <c r="N35" s="35"/>
    </row>
    <row r="36" spans="1:14" ht="12.75">
      <c r="A36" s="35"/>
      <c r="B36" s="45"/>
      <c r="C36" s="43"/>
      <c r="D36" s="35"/>
      <c r="E36" s="58"/>
      <c r="F36" s="58"/>
      <c r="G36" s="58"/>
      <c r="H36" s="58"/>
      <c r="I36" s="58"/>
      <c r="J36" s="58"/>
      <c r="K36" s="58"/>
      <c r="L36" s="58"/>
      <c r="M36" s="58"/>
      <c r="N36" s="35"/>
    </row>
    <row r="37" spans="1:14" ht="12.75">
      <c r="A37" s="35"/>
      <c r="B37" s="45"/>
      <c r="C37" s="43"/>
      <c r="D37" s="35"/>
      <c r="E37" s="58"/>
      <c r="F37" s="58"/>
      <c r="G37" s="58"/>
      <c r="H37" s="58"/>
      <c r="I37" s="58"/>
      <c r="J37" s="58"/>
      <c r="K37" s="58"/>
      <c r="L37" s="58"/>
      <c r="M37" s="58"/>
      <c r="N37" s="35"/>
    </row>
    <row r="38" spans="1:14" ht="12.75">
      <c r="A38" s="35"/>
      <c r="B38" s="45"/>
      <c r="C38" s="43"/>
      <c r="D38" s="35"/>
      <c r="E38" s="58"/>
      <c r="F38" s="58"/>
      <c r="G38" s="58"/>
      <c r="H38" s="58"/>
      <c r="I38" s="58"/>
      <c r="J38" s="58"/>
      <c r="K38" s="58"/>
      <c r="L38" s="58"/>
      <c r="M38" s="58"/>
      <c r="N38" s="35"/>
    </row>
    <row r="39" spans="1:14" ht="12.75">
      <c r="A39" s="35"/>
      <c r="B39" s="45"/>
      <c r="C39" s="43"/>
      <c r="D39" s="35"/>
      <c r="E39" s="58"/>
      <c r="F39" s="58"/>
      <c r="G39" s="58"/>
      <c r="H39" s="58"/>
      <c r="I39" s="58"/>
      <c r="J39" s="58"/>
      <c r="K39" s="58"/>
      <c r="L39" s="58"/>
      <c r="M39" s="58"/>
      <c r="N39" s="35"/>
    </row>
    <row r="40" spans="1:14" ht="12.75">
      <c r="A40" s="35"/>
      <c r="B40" s="45"/>
      <c r="C40" s="43"/>
      <c r="D40" s="35"/>
      <c r="E40" s="58"/>
      <c r="F40" s="58"/>
      <c r="G40" s="58"/>
      <c r="H40" s="58"/>
      <c r="I40" s="58"/>
      <c r="J40" s="58"/>
      <c r="K40" s="58"/>
      <c r="L40" s="58"/>
      <c r="M40" s="58"/>
      <c r="N40" s="35"/>
    </row>
    <row r="41" spans="1:14" ht="12.75">
      <c r="A41" s="35"/>
      <c r="B41" s="45"/>
      <c r="C41" s="43"/>
      <c r="D41" s="35"/>
      <c r="E41" s="58"/>
      <c r="F41" s="58"/>
      <c r="G41" s="58"/>
      <c r="H41" s="58"/>
      <c r="I41" s="58"/>
      <c r="J41" s="58"/>
      <c r="K41" s="58"/>
      <c r="L41" s="58"/>
      <c r="M41" s="58"/>
      <c r="N41" s="35"/>
    </row>
  </sheetData>
  <sheetProtection sheet="1" objects="1" scenarios="1" selectLockedCells="1"/>
  <mergeCells count="16">
    <mergeCell ref="D19:E19"/>
    <mergeCell ref="B1:E1"/>
    <mergeCell ref="B7:M7"/>
    <mergeCell ref="B5:M5"/>
    <mergeCell ref="B6:M6"/>
    <mergeCell ref="F8:G8"/>
    <mergeCell ref="H8:I8"/>
    <mergeCell ref="J8:K8"/>
    <mergeCell ref="N8:N9"/>
    <mergeCell ref="M1:N1"/>
    <mergeCell ref="B8:B9"/>
    <mergeCell ref="C8:C9"/>
    <mergeCell ref="D8:D9"/>
    <mergeCell ref="E8:E9"/>
    <mergeCell ref="L8:M8"/>
    <mergeCell ref="E3:J3"/>
  </mergeCells>
  <printOptions/>
  <pageMargins left="0.2" right="0.2" top="0.2" bottom="0.14" header="0.15" footer="0.21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4" sqref="B4:B11"/>
    </sheetView>
  </sheetViews>
  <sheetFormatPr defaultColWidth="9.140625" defaultRowHeight="12.75"/>
  <cols>
    <col min="1" max="1" width="7.57421875" style="0" customWidth="1"/>
    <col min="2" max="2" width="7.00390625" style="26" customWidth="1"/>
    <col min="3" max="3" width="35.140625" style="0" customWidth="1"/>
  </cols>
  <sheetData>
    <row r="1" spans="1:4" ht="12.75">
      <c r="A1" s="79" t="s">
        <v>18</v>
      </c>
      <c r="B1" s="96" t="s">
        <v>19</v>
      </c>
      <c r="C1" s="79" t="s">
        <v>36</v>
      </c>
      <c r="D1" s="79" t="s">
        <v>35</v>
      </c>
    </row>
    <row r="2" spans="1:4" ht="12.75">
      <c r="A2" s="80"/>
      <c r="B2" s="97"/>
      <c r="C2" s="80"/>
      <c r="D2" s="80"/>
    </row>
    <row r="3" spans="1:4" ht="12.75">
      <c r="A3" s="10">
        <v>1</v>
      </c>
      <c r="B3" s="22">
        <v>2</v>
      </c>
      <c r="C3" s="10">
        <v>3</v>
      </c>
      <c r="D3" s="10">
        <v>4</v>
      </c>
    </row>
    <row r="4" spans="1:4" ht="12.75">
      <c r="A4" s="7">
        <v>1</v>
      </c>
      <c r="B4" s="23" t="s">
        <v>2</v>
      </c>
      <c r="C4" s="11" t="s">
        <v>3</v>
      </c>
      <c r="D4" s="12">
        <v>132500</v>
      </c>
    </row>
    <row r="5" spans="1:4" ht="12.75">
      <c r="A5" s="8">
        <v>2</v>
      </c>
      <c r="B5" s="24" t="s">
        <v>4</v>
      </c>
      <c r="C5" s="13" t="s">
        <v>5</v>
      </c>
      <c r="D5" s="14">
        <v>105000</v>
      </c>
    </row>
    <row r="6" spans="1:4" ht="12.75">
      <c r="A6" s="8">
        <v>3</v>
      </c>
      <c r="B6" s="24" t="s">
        <v>6</v>
      </c>
      <c r="C6" s="13" t="s">
        <v>7</v>
      </c>
      <c r="D6" s="14">
        <v>74000</v>
      </c>
    </row>
    <row r="7" spans="1:4" ht="24">
      <c r="A7" s="8">
        <v>4</v>
      </c>
      <c r="B7" s="24" t="s">
        <v>8</v>
      </c>
      <c r="C7" s="13" t="s">
        <v>9</v>
      </c>
      <c r="D7" s="14">
        <v>66000</v>
      </c>
    </row>
    <row r="8" spans="1:4" ht="12.75">
      <c r="A8" s="8">
        <v>5</v>
      </c>
      <c r="B8" s="24" t="s">
        <v>10</v>
      </c>
      <c r="C8" s="13" t="s">
        <v>11</v>
      </c>
      <c r="D8" s="14">
        <v>80000</v>
      </c>
    </row>
    <row r="9" spans="1:4" ht="12.75">
      <c r="A9" s="8">
        <v>6</v>
      </c>
      <c r="B9" s="24" t="s">
        <v>12</v>
      </c>
      <c r="C9" s="13" t="s">
        <v>13</v>
      </c>
      <c r="D9" s="14">
        <v>74000</v>
      </c>
    </row>
    <row r="10" spans="1:4" ht="12.75">
      <c r="A10" s="8">
        <v>7</v>
      </c>
      <c r="B10" s="24" t="s">
        <v>14</v>
      </c>
      <c r="C10" s="13" t="s">
        <v>15</v>
      </c>
      <c r="D10" s="14">
        <v>30000</v>
      </c>
    </row>
    <row r="11" spans="1:4" ht="36.75" thickBot="1">
      <c r="A11" s="9">
        <v>8</v>
      </c>
      <c r="B11" s="25" t="s">
        <v>16</v>
      </c>
      <c r="C11" s="15" t="s">
        <v>17</v>
      </c>
      <c r="D11" s="16">
        <v>638000</v>
      </c>
    </row>
    <row r="12" ht="13.5" thickTop="1"/>
  </sheetData>
  <sheetProtection sheet="1" objects="1" scenarios="1" selectLockedCells="1"/>
  <mergeCells count="4"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Doncev Blagoje</cp:lastModifiedBy>
  <cp:lastPrinted>2010-12-10T08:10:04Z</cp:lastPrinted>
  <dcterms:created xsi:type="dcterms:W3CDTF">2008-07-24T09:02:43Z</dcterms:created>
  <dcterms:modified xsi:type="dcterms:W3CDTF">2010-12-10T08:21:13Z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1071</vt:i4>
  </property>
</Properties>
</file>