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120" firstSheet="3" activeTab="9"/>
  </bookViews>
  <sheets>
    <sheet name="Sheet1" sheetId="1" r:id="rId1"/>
    <sheet name="izg_fak itna" sheetId="2" r:id="rId2"/>
    <sheet name="izg_fak dez" sheetId="3" r:id="rId3"/>
    <sheet name="izg_fak dom" sheetId="4" r:id="rId4"/>
    <sheet name="izg_fak" sheetId="5" r:id="rId5"/>
    <sheet name="izg_fak stom" sheetId="6" r:id="rId6"/>
    <sheet name="izg_fak istom" sheetId="7" r:id="rId7"/>
    <sheet name="izg_fak patr" sheetId="8" r:id="rId8"/>
    <sheet name="izg_fak kom" sheetId="9" r:id="rId9"/>
    <sheet name="збирен рекапитулар" sheetId="10" r:id="rId10"/>
  </sheets>
  <definedNames>
    <definedName name="_xlnm.Print_Area" localSheetId="4">'izg_fak'!$A$1:$G$39</definedName>
    <definedName name="_xlnm.Print_Area" localSheetId="2">'izg_fak dez'!$A$1:$G$38</definedName>
    <definedName name="_xlnm.Print_Area" localSheetId="3">'izg_fak dom'!$A$1:$G$38</definedName>
    <definedName name="_xlnm.Print_Area" localSheetId="6">'izg_fak istom'!$A$1:$G$39</definedName>
    <definedName name="_xlnm.Print_Area" localSheetId="1">'izg_fak itna'!$A$1:$G$42</definedName>
    <definedName name="_xlnm.Print_Area" localSheetId="8">'izg_fak kom'!$A$1:$G$38</definedName>
    <definedName name="_xlnm.Print_Area" localSheetId="7">'izg_fak patr'!$A$1:$G$38</definedName>
    <definedName name="_xlnm.Print_Area" localSheetId="5">'izg_fak stom'!$A$1:$G$39</definedName>
  </definedNames>
  <calcPr fullCalcOnLoad="1"/>
</workbook>
</file>

<file path=xl/sharedStrings.xml><?xml version="1.0" encoding="utf-8"?>
<sst xmlns="http://schemas.openxmlformats.org/spreadsheetml/2006/main" count="271" uniqueCount="73">
  <si>
    <t>1</t>
  </si>
  <si>
    <t>my</t>
  </si>
  <si>
    <t xml:space="preserve">врати се </t>
  </si>
  <si>
    <t>Р.бр</t>
  </si>
  <si>
    <t>Шифра на пакетот</t>
  </si>
  <si>
    <t>Вкупно за наплата од ФЗОМ</t>
  </si>
  <si>
    <t>Опис на предлог примарен пакет</t>
  </si>
  <si>
    <t>ИМП1</t>
  </si>
  <si>
    <t>ПРЕ1</t>
  </si>
  <si>
    <t>Домашно лекување</t>
  </si>
  <si>
    <t>ПРЕ2</t>
  </si>
  <si>
    <t>Дежурна служба</t>
  </si>
  <si>
    <t>ПРЕ3</t>
  </si>
  <si>
    <t>Систематски преглед, вакцинации и советувалиште</t>
  </si>
  <si>
    <t>ПРЕ4</t>
  </si>
  <si>
    <t>Превентивна стоматологија</t>
  </si>
  <si>
    <t>ПРЕ5</t>
  </si>
  <si>
    <t>Итна стоматологија</t>
  </si>
  <si>
    <t>ПРЕ6</t>
  </si>
  <si>
    <t>Патронажа по сестра</t>
  </si>
  <si>
    <t>ПРЕ7</t>
  </si>
  <si>
    <t xml:space="preserve">Одговорно лице </t>
  </si>
  <si>
    <t>М.П</t>
  </si>
  <si>
    <t>Референтна цена</t>
  </si>
  <si>
    <t>Вкупно извршени интервенции</t>
  </si>
  <si>
    <t>4*5</t>
  </si>
  <si>
    <t>001</t>
  </si>
  <si>
    <t xml:space="preserve">Фактурирал  </t>
  </si>
  <si>
    <t>Вкупно извршени услуги</t>
  </si>
  <si>
    <t xml:space="preserve">Напомена </t>
  </si>
  <si>
    <t xml:space="preserve">За секоја дејност / одделение следува по една ф-ра во која што се внесуваат потребните информации </t>
  </si>
  <si>
    <t xml:space="preserve">Вкупно </t>
  </si>
  <si>
    <t xml:space="preserve">  </t>
  </si>
  <si>
    <t>Број на пакети месечно</t>
  </si>
  <si>
    <t xml:space="preserve">Назив на пакетот </t>
  </si>
  <si>
    <t>Број на пакети</t>
  </si>
  <si>
    <t xml:space="preserve">Вкупен износ </t>
  </si>
  <si>
    <t xml:space="preserve">Итна помош </t>
  </si>
  <si>
    <t>2</t>
  </si>
  <si>
    <t>3</t>
  </si>
  <si>
    <t>4</t>
  </si>
  <si>
    <t>5</t>
  </si>
  <si>
    <t>6</t>
  </si>
  <si>
    <t>7</t>
  </si>
  <si>
    <t>8</t>
  </si>
  <si>
    <t>Преглед и стручно мислење за здравствена состојба на осигуреникот од страна на лекарска комисија</t>
  </si>
  <si>
    <t>ВКУПНО</t>
  </si>
  <si>
    <t>Фактурирал</t>
  </si>
  <si>
    <t>Здравствена установа</t>
  </si>
  <si>
    <t>Одобрил</t>
  </si>
  <si>
    <t>M.P</t>
  </si>
  <si>
    <t>Вкупен број на извршени услуги/интервенции/посети</t>
  </si>
  <si>
    <t>Вкупен број на пациенти</t>
  </si>
  <si>
    <t>Здравствената установа ги пополнува само колоните со реден број 4 и 7</t>
  </si>
  <si>
    <t>Вкупен износ на услугата</t>
  </si>
  <si>
    <t>Износ на партиципација</t>
  </si>
  <si>
    <t>Износ на партиципација по програми на МЗ</t>
  </si>
  <si>
    <t xml:space="preserve">Финансиски документи кои сега здравствените установи го доставуваат до ФЗОМ во хартиена форма </t>
  </si>
  <si>
    <t xml:space="preserve">збирен рекапитулар </t>
  </si>
  <si>
    <t xml:space="preserve">фактурата итна помош </t>
  </si>
  <si>
    <t>фактурата домашно лекување</t>
  </si>
  <si>
    <t>фактурата дежурна служба</t>
  </si>
  <si>
    <t>фактурата систематски прегледи и советувалиште</t>
  </si>
  <si>
    <t>фактурата превентивна стоматологија</t>
  </si>
  <si>
    <t>фактурата итна стоматологија</t>
  </si>
  <si>
    <t>фактурата патронажа</t>
  </si>
  <si>
    <t>фактурата преглед и стручно мислење за здравствена состојба на осигуреникот од страна на лекарска комисија</t>
  </si>
  <si>
    <t>Износ на партиципација од дежурна служба*</t>
  </si>
  <si>
    <t>Износ на партиципација од домашно лекување*</t>
  </si>
  <si>
    <t>Износ на партиципација по програми на МЗ за дежурна служба*</t>
  </si>
  <si>
    <t>Износ на партиципација по програми на МЗ за домашно лекување*</t>
  </si>
  <si>
    <t>*овие полиња ги пополнуваат само ЗД кои немаат посебни дејности/одделенија за дежурна служба и/или домашно лекување</t>
  </si>
  <si>
    <t>Вкупна партиципација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</si>
</sst>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5">
    <font>
      <sz val="10"/>
      <name val="Arial"/>
      <family val="0"/>
    </font>
    <font>
      <sz val="10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8"/>
      <name val="StobiSerif Regular"/>
      <family val="3"/>
    </font>
    <font>
      <sz val="8"/>
      <name val="StobiSerif Regular"/>
      <family val="3"/>
    </font>
    <font>
      <sz val="10"/>
      <name val="StobiSerif Regular"/>
      <family val="3"/>
    </font>
    <font>
      <b/>
      <sz val="14"/>
      <name val="StobiSerif Regular"/>
      <family val="3"/>
    </font>
    <font>
      <sz val="18"/>
      <name val="StobiSerif Regular"/>
      <family val="3"/>
    </font>
    <font>
      <sz val="12"/>
      <name val="StobiSerif Regular"/>
      <family val="3"/>
    </font>
    <font>
      <sz val="7.5"/>
      <name val="StobiSerif Regular"/>
      <family val="3"/>
    </font>
    <font>
      <b/>
      <sz val="11"/>
      <name val="StobiSerif Regular"/>
      <family val="3"/>
    </font>
    <font>
      <b/>
      <sz val="9"/>
      <name val="StobiSerif Regular"/>
      <family val="3"/>
    </font>
    <font>
      <sz val="8"/>
      <color indexed="8"/>
      <name val="StobiSerif Regular"/>
      <family val="3"/>
    </font>
    <font>
      <sz val="9"/>
      <color indexed="8"/>
      <name val="MAC C Swiss"/>
      <family val="2"/>
    </font>
    <font>
      <b/>
      <sz val="8"/>
      <color indexed="10"/>
      <name val="Arial"/>
      <family val="2"/>
    </font>
    <font>
      <sz val="12"/>
      <name val="Times New Roman"/>
      <family val="1"/>
    </font>
    <font>
      <sz val="8"/>
      <name val="StobiSerifCn Regular"/>
      <family val="3"/>
    </font>
    <font>
      <b/>
      <sz val="14"/>
      <name val="MAC C Times"/>
      <family val="1"/>
    </font>
    <font>
      <sz val="18"/>
      <name val="MAC C Times"/>
      <family val="1"/>
    </font>
    <font>
      <sz val="10"/>
      <name val="MAC C Times"/>
      <family val="1"/>
    </font>
    <font>
      <sz val="8"/>
      <name val="MAC C Times"/>
      <family val="1"/>
    </font>
    <font>
      <sz val="12"/>
      <name val="MAC C Times"/>
      <family val="1"/>
    </font>
    <font>
      <sz val="11"/>
      <name val="Myriad Pro"/>
      <family val="2"/>
    </font>
    <font>
      <sz val="8"/>
      <name val="Myriad Pro"/>
      <family val="2"/>
    </font>
    <font>
      <sz val="11"/>
      <name val="MAC C Times"/>
      <family val="1"/>
    </font>
    <font>
      <sz val="11"/>
      <name val="Arial"/>
      <family val="2"/>
    </font>
    <font>
      <b/>
      <sz val="9"/>
      <name val="Arial"/>
      <family val="2"/>
    </font>
    <font>
      <b/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8"/>
      <name val="MAC C Times"/>
      <family val="0"/>
    </font>
    <font>
      <sz val="7"/>
      <color indexed="8"/>
      <name val="MAC C Times"/>
      <family val="0"/>
    </font>
    <font>
      <sz val="10"/>
      <color indexed="8"/>
      <name val="MAC C Times"/>
      <family val="0"/>
    </font>
    <font>
      <sz val="10"/>
      <color indexed="8"/>
      <name val="MAC C Swiss"/>
      <family val="0"/>
    </font>
    <font>
      <sz val="10"/>
      <color indexed="8"/>
      <name val="стоби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7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vertical="center" wrapText="1"/>
    </xf>
    <xf numFmtId="3" fontId="10" fillId="0" borderId="21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vertical="center" wrapText="1"/>
    </xf>
    <xf numFmtId="49" fontId="6" fillId="0" borderId="24" xfId="0" applyNumberFormat="1" applyFont="1" applyBorder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0" fontId="20" fillId="0" borderId="0" xfId="57" applyFont="1" applyBorder="1">
      <alignment/>
      <protection/>
    </xf>
    <xf numFmtId="0" fontId="20" fillId="0" borderId="0" xfId="57" applyFont="1" applyBorder="1" applyAlignment="1">
      <alignment vertical="center" wrapText="1"/>
      <protection/>
    </xf>
    <xf numFmtId="0" fontId="21" fillId="0" borderId="0" xfId="57" applyFont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vertical="center" wrapText="1"/>
      <protection/>
    </xf>
    <xf numFmtId="0" fontId="2" fillId="0" borderId="0" xfId="53" applyBorder="1" applyAlignment="1" applyProtection="1">
      <alignment/>
      <protection/>
    </xf>
    <xf numFmtId="0" fontId="24" fillId="0" borderId="15" xfId="57" applyFont="1" applyBorder="1" applyAlignment="1">
      <alignment horizontal="center" vertical="center" wrapText="1"/>
      <protection/>
    </xf>
    <xf numFmtId="0" fontId="24" fillId="0" borderId="17" xfId="57" applyFont="1" applyBorder="1" applyAlignment="1">
      <alignment horizontal="center" vertical="center" wrapText="1"/>
      <protection/>
    </xf>
    <xf numFmtId="3" fontId="24" fillId="0" borderId="17" xfId="57" applyNumberFormat="1" applyFont="1" applyBorder="1" applyAlignment="1">
      <alignment horizontal="center" vertical="center" wrapText="1"/>
      <protection/>
    </xf>
    <xf numFmtId="3" fontId="24" fillId="0" borderId="19" xfId="57" applyNumberFormat="1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49" fontId="26" fillId="0" borderId="15" xfId="57" applyNumberFormat="1" applyFont="1" applyBorder="1" applyAlignment="1">
      <alignment horizontal="center"/>
      <protection/>
    </xf>
    <xf numFmtId="0" fontId="26" fillId="0" borderId="17" xfId="57" applyFont="1" applyBorder="1" applyAlignment="1">
      <alignment horizontal="center"/>
      <protection/>
    </xf>
    <xf numFmtId="3" fontId="26" fillId="0" borderId="17" xfId="57" applyNumberFormat="1" applyFont="1" applyBorder="1" applyAlignment="1">
      <alignment horizontal="center"/>
      <protection/>
    </xf>
    <xf numFmtId="3" fontId="26" fillId="0" borderId="19" xfId="57" applyNumberFormat="1" applyFont="1" applyBorder="1" applyAlignment="1">
      <alignment horizontal="center"/>
      <protection/>
    </xf>
    <xf numFmtId="3" fontId="21" fillId="0" borderId="0" xfId="57" applyNumberFormat="1" applyFont="1" applyAlignment="1">
      <alignment horizontal="center"/>
      <protection/>
    </xf>
    <xf numFmtId="49" fontId="24" fillId="0" borderId="26" xfId="57" applyNumberFormat="1" applyFont="1" applyBorder="1" applyAlignment="1">
      <alignment horizontal="center"/>
      <protection/>
    </xf>
    <xf numFmtId="3" fontId="24" fillId="0" borderId="26" xfId="57" applyNumberFormat="1" applyFont="1" applyBorder="1" applyAlignment="1">
      <alignment horizontal="center"/>
      <protection/>
    </xf>
    <xf numFmtId="3" fontId="24" fillId="0" borderId="26" xfId="57" applyNumberFormat="1" applyFont="1" applyBorder="1" applyAlignment="1">
      <alignment vertical="center" wrapText="1"/>
      <protection/>
    </xf>
    <xf numFmtId="3" fontId="24" fillId="0" borderId="26" xfId="57" applyNumberFormat="1" applyFont="1" applyBorder="1" applyAlignment="1">
      <alignment horizontal="right"/>
      <protection/>
    </xf>
    <xf numFmtId="49" fontId="24" fillId="0" borderId="21" xfId="57" applyNumberFormat="1" applyFont="1" applyBorder="1" applyAlignment="1">
      <alignment horizontal="center"/>
      <protection/>
    </xf>
    <xf numFmtId="3" fontId="24" fillId="0" borderId="21" xfId="57" applyNumberFormat="1" applyFont="1" applyBorder="1" applyAlignment="1">
      <alignment horizontal="center"/>
      <protection/>
    </xf>
    <xf numFmtId="3" fontId="24" fillId="0" borderId="21" xfId="57" applyNumberFormat="1" applyFont="1" applyBorder="1" applyAlignment="1">
      <alignment vertical="center" wrapText="1"/>
      <protection/>
    </xf>
    <xf numFmtId="3" fontId="24" fillId="0" borderId="21" xfId="57" applyNumberFormat="1" applyFont="1" applyBorder="1" applyAlignment="1">
      <alignment horizontal="right"/>
      <protection/>
    </xf>
    <xf numFmtId="49" fontId="24" fillId="0" borderId="27" xfId="57" applyNumberFormat="1" applyFont="1" applyBorder="1" applyAlignment="1">
      <alignment horizontal="center"/>
      <protection/>
    </xf>
    <xf numFmtId="3" fontId="24" fillId="0" borderId="27" xfId="57" applyNumberFormat="1" applyFont="1" applyBorder="1" applyAlignment="1">
      <alignment horizontal="center" vertical="center"/>
      <protection/>
    </xf>
    <xf numFmtId="3" fontId="24" fillId="0" borderId="27" xfId="57" applyNumberFormat="1" applyFont="1" applyBorder="1" applyAlignment="1">
      <alignment vertical="center" wrapText="1"/>
      <protection/>
    </xf>
    <xf numFmtId="3" fontId="24" fillId="0" borderId="27" xfId="57" applyNumberFormat="1" applyFont="1" applyBorder="1" applyAlignment="1">
      <alignment horizontal="center"/>
      <protection/>
    </xf>
    <xf numFmtId="3" fontId="24" fillId="0" borderId="27" xfId="57" applyNumberFormat="1" applyFont="1" applyBorder="1" applyAlignment="1">
      <alignment horizontal="right"/>
      <protection/>
    </xf>
    <xf numFmtId="3" fontId="26" fillId="0" borderId="17" xfId="57" applyNumberFormat="1" applyFont="1" applyBorder="1" applyAlignment="1">
      <alignment vertical="center" wrapText="1"/>
      <protection/>
    </xf>
    <xf numFmtId="3" fontId="27" fillId="0" borderId="17" xfId="57" applyNumberFormat="1" applyFont="1" applyBorder="1" applyAlignment="1">
      <alignment horizontal="right"/>
      <protection/>
    </xf>
    <xf numFmtId="4" fontId="27" fillId="0" borderId="17" xfId="57" applyNumberFormat="1" applyFont="1" applyBorder="1" applyAlignment="1">
      <alignment horizontal="right"/>
      <protection/>
    </xf>
    <xf numFmtId="49" fontId="21" fillId="0" borderId="0" xfId="57" applyNumberFormat="1" applyFont="1" applyBorder="1" applyAlignment="1">
      <alignment horizontal="left"/>
      <protection/>
    </xf>
    <xf numFmtId="3" fontId="21" fillId="0" borderId="0" xfId="57" applyNumberFormat="1" applyFont="1" applyBorder="1" applyAlignment="1">
      <alignment horizontal="center"/>
      <protection/>
    </xf>
    <xf numFmtId="49" fontId="21" fillId="0" borderId="0" xfId="57" applyNumberFormat="1" applyFont="1" applyBorder="1" applyAlignment="1">
      <alignment vertical="center" wrapText="1"/>
      <protection/>
    </xf>
    <xf numFmtId="0" fontId="0" fillId="0" borderId="0" xfId="57" applyFont="1" applyBorder="1" applyAlignment="1">
      <alignment/>
      <protection/>
    </xf>
    <xf numFmtId="0" fontId="28" fillId="0" borderId="0" xfId="57" applyNumberFormat="1" applyFont="1" applyBorder="1" applyAlignment="1">
      <alignment horizontal="left"/>
      <protection/>
    </xf>
    <xf numFmtId="0" fontId="47" fillId="0" borderId="0" xfId="57" applyFont="1">
      <alignment/>
      <protection/>
    </xf>
    <xf numFmtId="0" fontId="1" fillId="0" borderId="0" xfId="58" applyFont="1" applyBorder="1">
      <alignment/>
      <protection/>
    </xf>
    <xf numFmtId="0" fontId="21" fillId="0" borderId="0" xfId="57" applyFont="1" applyAlignment="1">
      <alignment horizontal="center"/>
      <protection/>
    </xf>
    <xf numFmtId="3" fontId="26" fillId="0" borderId="26" xfId="57" applyNumberFormat="1" applyFont="1" applyBorder="1" applyAlignment="1">
      <alignment horizontal="right"/>
      <protection/>
    </xf>
    <xf numFmtId="3" fontId="26" fillId="0" borderId="21" xfId="57" applyNumberFormat="1" applyFont="1" applyBorder="1" applyAlignment="1">
      <alignment horizontal="right"/>
      <protection/>
    </xf>
    <xf numFmtId="3" fontId="58" fillId="0" borderId="21" xfId="0" applyNumberFormat="1" applyFont="1" applyBorder="1" applyAlignment="1">
      <alignment horizontal="right"/>
    </xf>
    <xf numFmtId="3" fontId="58" fillId="0" borderId="27" xfId="0" applyNumberFormat="1" applyFont="1" applyBorder="1" applyAlignment="1">
      <alignment horizontal="right"/>
    </xf>
    <xf numFmtId="0" fontId="28" fillId="0" borderId="28" xfId="0" applyNumberFormat="1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9" xfId="0" applyBorder="1" applyAlignment="1">
      <alignment horizontal="right"/>
    </xf>
    <xf numFmtId="0" fontId="2" fillId="0" borderId="30" xfId="53" applyBorder="1" applyAlignment="1" applyProtection="1">
      <alignment/>
      <protection/>
    </xf>
    <xf numFmtId="0" fontId="0" fillId="0" borderId="20" xfId="0" applyBorder="1" applyAlignment="1">
      <alignment horizontal="right"/>
    </xf>
    <xf numFmtId="0" fontId="2" fillId="0" borderId="31" xfId="53" applyBorder="1" applyAlignment="1" applyProtection="1">
      <alignment/>
      <protection/>
    </xf>
    <xf numFmtId="0" fontId="2" fillId="0" borderId="31" xfId="53" applyBorder="1" applyAlignment="1" applyProtection="1">
      <alignment wrapText="1"/>
      <protection/>
    </xf>
    <xf numFmtId="0" fontId="0" fillId="0" borderId="22" xfId="0" applyBorder="1" applyAlignment="1">
      <alignment horizontal="right"/>
    </xf>
    <xf numFmtId="0" fontId="2" fillId="0" borderId="32" xfId="53" applyBorder="1" applyAlignment="1" applyProtection="1">
      <alignment/>
      <protection/>
    </xf>
    <xf numFmtId="4" fontId="13" fillId="0" borderId="0" xfId="0" applyNumberFormat="1" applyFont="1" applyBorder="1" applyAlignment="1">
      <alignment horizontal="right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7" fillId="0" borderId="21" xfId="0" applyNumberFormat="1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right"/>
      <protection locked="0"/>
    </xf>
    <xf numFmtId="3" fontId="24" fillId="0" borderId="21" xfId="57" applyNumberFormat="1" applyFont="1" applyBorder="1" applyAlignment="1" applyProtection="1">
      <alignment horizontal="center"/>
      <protection locked="0"/>
    </xf>
    <xf numFmtId="3" fontId="10" fillId="0" borderId="31" xfId="0" applyNumberFormat="1" applyFont="1" applyBorder="1" applyAlignment="1" applyProtection="1">
      <alignment horizontal="right"/>
      <protection locked="0"/>
    </xf>
    <xf numFmtId="3" fontId="10" fillId="0" borderId="21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Alignment="1">
      <alignment vertical="center" wrapText="1"/>
    </xf>
    <xf numFmtId="3" fontId="12" fillId="0" borderId="3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4" fillId="0" borderId="35" xfId="0" applyNumberFormat="1" applyFont="1" applyBorder="1" applyAlignment="1" applyProtection="1">
      <alignment vertical="center" wrapText="1"/>
      <protection/>
    </xf>
    <xf numFmtId="3" fontId="5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2" fillId="0" borderId="36" xfId="0" applyNumberFormat="1" applyFont="1" applyBorder="1" applyAlignment="1">
      <alignment horizontal="right"/>
    </xf>
    <xf numFmtId="3" fontId="12" fillId="0" borderId="34" xfId="0" applyNumberFormat="1" applyFont="1" applyBorder="1" applyAlignment="1" applyProtection="1">
      <alignment horizontal="right"/>
      <protection locked="0"/>
    </xf>
    <xf numFmtId="3" fontId="24" fillId="0" borderId="21" xfId="57" applyNumberFormat="1" applyFont="1" applyBorder="1" applyAlignment="1" applyProtection="1">
      <alignment horizontal="right"/>
      <protection locked="0"/>
    </xf>
    <xf numFmtId="3" fontId="24" fillId="0" borderId="27" xfId="57" applyNumberFormat="1" applyFont="1" applyBorder="1" applyAlignment="1" applyProtection="1">
      <alignment horizontal="center"/>
      <protection locked="0"/>
    </xf>
    <xf numFmtId="3" fontId="24" fillId="0" borderId="21" xfId="57" applyNumberFormat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3" fontId="6" fillId="0" borderId="21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49" fontId="6" fillId="0" borderId="24" xfId="0" applyNumberFormat="1" applyFont="1" applyBorder="1" applyAlignment="1" applyProtection="1">
      <alignment horizontal="center"/>
      <protection/>
    </xf>
    <xf numFmtId="3" fontId="24" fillId="0" borderId="26" xfId="57" applyNumberFormat="1" applyFont="1" applyBorder="1" applyAlignment="1" applyProtection="1">
      <alignment horizontal="center"/>
      <protection/>
    </xf>
    <xf numFmtId="3" fontId="24" fillId="0" borderId="26" xfId="57" applyNumberFormat="1" applyFont="1" applyBorder="1" applyAlignment="1" applyProtection="1">
      <alignment vertical="center" wrapText="1"/>
      <protection/>
    </xf>
    <xf numFmtId="3" fontId="24" fillId="0" borderId="26" xfId="57" applyNumberFormat="1" applyFont="1" applyBorder="1" applyAlignment="1" applyProtection="1">
      <alignment horizontal="right"/>
      <protection/>
    </xf>
    <xf numFmtId="49" fontId="7" fillId="0" borderId="20" xfId="0" applyNumberFormat="1" applyFont="1" applyBorder="1" applyAlignment="1" applyProtection="1">
      <alignment horizontal="center"/>
      <protection/>
    </xf>
    <xf numFmtId="3" fontId="7" fillId="0" borderId="21" xfId="0" applyNumberFormat="1" applyFont="1" applyBorder="1" applyAlignment="1" applyProtection="1">
      <alignment horizontal="center"/>
      <protection/>
    </xf>
    <xf numFmtId="3" fontId="7" fillId="0" borderId="21" xfId="0" applyNumberFormat="1" applyFont="1" applyBorder="1" applyAlignment="1" applyProtection="1">
      <alignment vertical="center" wrapText="1"/>
      <protection/>
    </xf>
    <xf numFmtId="3" fontId="10" fillId="0" borderId="21" xfId="0" applyNumberFormat="1" applyFont="1" applyBorder="1" applyAlignment="1" applyProtection="1">
      <alignment horizontal="right"/>
      <protection/>
    </xf>
    <xf numFmtId="49" fontId="7" fillId="0" borderId="22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vertical="center" wrapText="1"/>
      <protection/>
    </xf>
    <xf numFmtId="3" fontId="7" fillId="0" borderId="23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 vertical="center" wrapText="1"/>
      <protection/>
    </xf>
    <xf numFmtId="3" fontId="12" fillId="0" borderId="34" xfId="0" applyNumberFormat="1" applyFont="1" applyBorder="1" applyAlignment="1" applyProtection="1">
      <alignment horizontal="right"/>
      <protection/>
    </xf>
    <xf numFmtId="3" fontId="28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center"/>
      <protection/>
    </xf>
    <xf numFmtId="3" fontId="7" fillId="0" borderId="0" xfId="0" applyNumberFormat="1" applyFont="1" applyAlignment="1" applyProtection="1">
      <alignment/>
      <protection/>
    </xf>
    <xf numFmtId="3" fontId="7" fillId="0" borderId="23" xfId="0" applyNumberFormat="1" applyFont="1" applyBorder="1" applyAlignment="1" applyProtection="1">
      <alignment horizontal="right"/>
      <protection locked="0"/>
    </xf>
    <xf numFmtId="3" fontId="7" fillId="0" borderId="32" xfId="0" applyNumberFormat="1" applyFont="1" applyBorder="1" applyAlignment="1" applyProtection="1">
      <alignment horizontal="right"/>
      <protection locked="0"/>
    </xf>
    <xf numFmtId="3" fontId="28" fillId="0" borderId="28" xfId="0" applyNumberFormat="1" applyFont="1" applyBorder="1" applyAlignment="1" applyProtection="1">
      <alignment horizontal="right"/>
      <protection/>
    </xf>
    <xf numFmtId="3" fontId="28" fillId="0" borderId="37" xfId="0" applyNumberFormat="1" applyFont="1" applyBorder="1" applyAlignment="1" applyProtection="1">
      <alignment horizontal="right"/>
      <protection/>
    </xf>
    <xf numFmtId="3" fontId="28" fillId="0" borderId="0" xfId="0" applyNumberFormat="1" applyFont="1" applyBorder="1" applyAlignment="1" applyProtection="1">
      <alignment horizontal="right"/>
      <protection/>
    </xf>
    <xf numFmtId="3" fontId="28" fillId="0" borderId="38" xfId="0" applyNumberFormat="1" applyFont="1" applyBorder="1" applyAlignment="1" applyProtection="1">
      <alignment horizontal="right"/>
      <protection/>
    </xf>
    <xf numFmtId="3" fontId="28" fillId="0" borderId="0" xfId="0" applyNumberFormat="1" applyFont="1" applyAlignment="1" applyProtection="1">
      <alignment horizontal="right"/>
      <protection/>
    </xf>
    <xf numFmtId="3" fontId="28" fillId="0" borderId="28" xfId="0" applyNumberFormat="1" applyFont="1" applyBorder="1" applyAlignment="1">
      <alignment horizontal="right"/>
    </xf>
    <xf numFmtId="3" fontId="28" fillId="0" borderId="37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3" fontId="28" fillId="0" borderId="38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0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right"/>
    </xf>
    <xf numFmtId="0" fontId="28" fillId="0" borderId="38" xfId="0" applyFont="1" applyBorder="1" applyAlignment="1">
      <alignment horizontal="right"/>
    </xf>
    <xf numFmtId="0" fontId="28" fillId="0" borderId="0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114300</xdr:rowOff>
    </xdr:from>
    <xdr:to>
      <xdr:col>6</xdr:col>
      <xdr:colOff>742950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267200" y="409575"/>
          <a:ext cx="24765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228600</xdr:rowOff>
    </xdr:from>
    <xdr:to>
      <xdr:col>2</xdr:col>
      <xdr:colOff>1495425</xdr:colOff>
      <xdr:row>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228600"/>
          <a:ext cx="21431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Banka deponent 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Р. единица / дејност  Итна помош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</a:p>
      </xdr:txBody>
    </xdr:sp>
    <xdr:clientData/>
  </xdr:twoCellAnchor>
  <xdr:twoCellAnchor>
    <xdr:from>
      <xdr:col>2</xdr:col>
      <xdr:colOff>1666875</xdr:colOff>
      <xdr:row>2</xdr:row>
      <xdr:rowOff>38100</xdr:rowOff>
    </xdr:from>
    <xdr:to>
      <xdr:col>3</xdr:col>
      <xdr:colOff>381000</xdr:colOff>
      <xdr:row>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90775" y="4953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ФАКТУРА   Бр 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 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114300</xdr:rowOff>
    </xdr:from>
    <xdr:to>
      <xdr:col>6</xdr:col>
      <xdr:colOff>742950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267200" y="409575"/>
          <a:ext cx="22955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228600</xdr:rowOff>
    </xdr:from>
    <xdr:to>
      <xdr:col>2</xdr:col>
      <xdr:colOff>1495425</xdr:colOff>
      <xdr:row>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228600"/>
          <a:ext cx="21431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Banka deponent 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Р. единица / дејност  Дежурна служба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</a:p>
      </xdr:txBody>
    </xdr:sp>
    <xdr:clientData/>
  </xdr:twoCellAnchor>
  <xdr:twoCellAnchor>
    <xdr:from>
      <xdr:col>2</xdr:col>
      <xdr:colOff>1666875</xdr:colOff>
      <xdr:row>2</xdr:row>
      <xdr:rowOff>38100</xdr:rowOff>
    </xdr:from>
    <xdr:to>
      <xdr:col>3</xdr:col>
      <xdr:colOff>381000</xdr:colOff>
      <xdr:row>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90775" y="4953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ФАКТУРА   Бр 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 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114300</xdr:rowOff>
    </xdr:from>
    <xdr:to>
      <xdr:col>6</xdr:col>
      <xdr:colOff>742950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267200" y="409575"/>
          <a:ext cx="23431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228600</xdr:rowOff>
    </xdr:from>
    <xdr:to>
      <xdr:col>2</xdr:col>
      <xdr:colOff>1495425</xdr:colOff>
      <xdr:row>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228600"/>
          <a:ext cx="21431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Banka deponent 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Р. единица / дејност  Домашно лекување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</a:p>
      </xdr:txBody>
    </xdr:sp>
    <xdr:clientData/>
  </xdr:twoCellAnchor>
  <xdr:twoCellAnchor>
    <xdr:from>
      <xdr:col>2</xdr:col>
      <xdr:colOff>1666875</xdr:colOff>
      <xdr:row>2</xdr:row>
      <xdr:rowOff>38100</xdr:rowOff>
    </xdr:from>
    <xdr:to>
      <xdr:col>3</xdr:col>
      <xdr:colOff>381000</xdr:colOff>
      <xdr:row>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90775" y="4953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ФАКТУРА   Бр 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 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0</xdr:row>
      <xdr:rowOff>0</xdr:rowOff>
    </xdr:from>
    <xdr:to>
      <xdr:col>36</xdr:col>
      <xdr:colOff>152400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68475" y="0"/>
          <a:ext cx="9144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123457890123456789012345678901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123456789012345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MK123456789012345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0"/>
          <a:ext cx="11801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Zdravstvena Ustanova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    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7</xdr:col>
      <xdr:colOff>171450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0"/>
          <a:ext cx="2362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2</xdr:col>
      <xdr:colOff>1638300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6200" y="0"/>
          <a:ext cx="2286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Zdravstvena Ustanova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Здравствен дом ХХХХХХ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    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Р. единица / дејност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1666875</xdr:colOff>
      <xdr:row>0</xdr:row>
      <xdr:rowOff>0</xdr:rowOff>
    </xdr:from>
    <xdr:to>
      <xdr:col>4</xdr:col>
      <xdr:colOff>142875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390775" y="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 А К Т У Р А   Бр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  <xdr:twoCellAnchor>
    <xdr:from>
      <xdr:col>21</xdr:col>
      <xdr:colOff>152400</xdr:colOff>
      <xdr:row>0</xdr:row>
      <xdr:rowOff>0</xdr:rowOff>
    </xdr:from>
    <xdr:to>
      <xdr:col>36</xdr:col>
      <xdr:colOff>152400</xdr:colOff>
      <xdr:row>0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4468475" y="0"/>
          <a:ext cx="9144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123457890123456789012345678901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123456789012345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MK123456789012345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200" y="0"/>
          <a:ext cx="11801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Zdravstvena Ustanova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    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4</xdr:col>
      <xdr:colOff>19050</xdr:colOff>
      <xdr:row>1</xdr:row>
      <xdr:rowOff>114300</xdr:rowOff>
    </xdr:from>
    <xdr:to>
      <xdr:col>6</xdr:col>
      <xdr:colOff>742950</xdr:colOff>
      <xdr:row>8</xdr:row>
      <xdr:rowOff>104775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4267200" y="409575"/>
          <a:ext cx="23431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228600</xdr:rowOff>
    </xdr:from>
    <xdr:to>
      <xdr:col>2</xdr:col>
      <xdr:colOff>1495425</xdr:colOff>
      <xdr:row>9</xdr:row>
      <xdr:rowOff>0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76200" y="228600"/>
          <a:ext cx="21431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Banka deponent 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Р. единица / дејност  Систематски прегледи и советувалиште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</a:p>
      </xdr:txBody>
    </xdr:sp>
    <xdr:clientData/>
  </xdr:twoCellAnchor>
  <xdr:twoCellAnchor>
    <xdr:from>
      <xdr:col>2</xdr:col>
      <xdr:colOff>1666875</xdr:colOff>
      <xdr:row>2</xdr:row>
      <xdr:rowOff>38100</xdr:rowOff>
    </xdr:from>
    <xdr:to>
      <xdr:col>3</xdr:col>
      <xdr:colOff>381000</xdr:colOff>
      <xdr:row>8</xdr:row>
      <xdr:rowOff>133350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2390775" y="4953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ФАКТУРА   Бр 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 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114300</xdr:rowOff>
    </xdr:from>
    <xdr:to>
      <xdr:col>6</xdr:col>
      <xdr:colOff>742950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267200" y="409575"/>
          <a:ext cx="22383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228600</xdr:rowOff>
    </xdr:from>
    <xdr:to>
      <xdr:col>2</xdr:col>
      <xdr:colOff>1495425</xdr:colOff>
      <xdr:row>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228600"/>
          <a:ext cx="21431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Banka deponent 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Р. единица / дејност  превентиван стоматологија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</a:p>
      </xdr:txBody>
    </xdr:sp>
    <xdr:clientData/>
  </xdr:twoCellAnchor>
  <xdr:twoCellAnchor>
    <xdr:from>
      <xdr:col>2</xdr:col>
      <xdr:colOff>1666875</xdr:colOff>
      <xdr:row>2</xdr:row>
      <xdr:rowOff>38100</xdr:rowOff>
    </xdr:from>
    <xdr:to>
      <xdr:col>3</xdr:col>
      <xdr:colOff>381000</xdr:colOff>
      <xdr:row>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90775" y="4953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ФАКТУРА   Бр 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 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114300</xdr:rowOff>
    </xdr:from>
    <xdr:to>
      <xdr:col>6</xdr:col>
      <xdr:colOff>742950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267200" y="409575"/>
          <a:ext cx="22383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228600</xdr:rowOff>
    </xdr:from>
    <xdr:to>
      <xdr:col>2</xdr:col>
      <xdr:colOff>1495425</xdr:colOff>
      <xdr:row>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228600"/>
          <a:ext cx="21431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Banka deponent 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Р. единица / дејност  итна стоматологија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</a:p>
      </xdr:txBody>
    </xdr:sp>
    <xdr:clientData/>
  </xdr:twoCellAnchor>
  <xdr:twoCellAnchor>
    <xdr:from>
      <xdr:col>2</xdr:col>
      <xdr:colOff>1666875</xdr:colOff>
      <xdr:row>2</xdr:row>
      <xdr:rowOff>38100</xdr:rowOff>
    </xdr:from>
    <xdr:to>
      <xdr:col>3</xdr:col>
      <xdr:colOff>381000</xdr:colOff>
      <xdr:row>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90775" y="4953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ФАКТУРА   Бр 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 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114300</xdr:rowOff>
    </xdr:from>
    <xdr:to>
      <xdr:col>6</xdr:col>
      <xdr:colOff>742950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267200" y="409575"/>
          <a:ext cx="22383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228600</xdr:rowOff>
    </xdr:from>
    <xdr:to>
      <xdr:col>2</xdr:col>
      <xdr:colOff>1495425</xdr:colOff>
      <xdr:row>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228600"/>
          <a:ext cx="21431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Banka deponent 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Р. единица / дејност  патронажа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</a:p>
      </xdr:txBody>
    </xdr:sp>
    <xdr:clientData/>
  </xdr:twoCellAnchor>
  <xdr:twoCellAnchor>
    <xdr:from>
      <xdr:col>2</xdr:col>
      <xdr:colOff>1666875</xdr:colOff>
      <xdr:row>2</xdr:row>
      <xdr:rowOff>38100</xdr:rowOff>
    </xdr:from>
    <xdr:to>
      <xdr:col>3</xdr:col>
      <xdr:colOff>381000</xdr:colOff>
      <xdr:row>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90775" y="4953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ФАКТУРА   Бр 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 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114300</xdr:rowOff>
    </xdr:from>
    <xdr:to>
      <xdr:col>6</xdr:col>
      <xdr:colOff>742950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24350" y="409575"/>
          <a:ext cx="22383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228600</xdr:rowOff>
    </xdr:from>
    <xdr:to>
      <xdr:col>2</xdr:col>
      <xdr:colOff>1495425</xdr:colOff>
      <xdr:row>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228600"/>
          <a:ext cx="21431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ЗД Скопје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Banka deponent 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Р. единица / дејност  Л. комисии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</a:p>
      </xdr:txBody>
    </xdr:sp>
    <xdr:clientData/>
  </xdr:twoCellAnchor>
  <xdr:twoCellAnchor>
    <xdr:from>
      <xdr:col>2</xdr:col>
      <xdr:colOff>1666875</xdr:colOff>
      <xdr:row>2</xdr:row>
      <xdr:rowOff>38100</xdr:rowOff>
    </xdr:from>
    <xdr:to>
      <xdr:col>3</xdr:col>
      <xdr:colOff>381000</xdr:colOff>
      <xdr:row>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90775" y="4953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ФАКТУРА   Бр 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 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1362075</xdr:colOff>
      <xdr:row>8</xdr:row>
      <xdr:rowOff>104775</xdr:rowOff>
    </xdr:to>
    <xdr:sp>
      <xdr:nvSpPr>
        <xdr:cNvPr id="1" name="Text Box 145"/>
        <xdr:cNvSpPr txBox="1">
          <a:spLocks noChangeArrowheads="1"/>
        </xdr:cNvSpPr>
      </xdr:nvSpPr>
      <xdr:spPr>
        <a:xfrm>
          <a:off x="0" y="0"/>
          <a:ext cx="25812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Банка депонент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1371600</xdr:colOff>
      <xdr:row>0</xdr:row>
      <xdr:rowOff>200025</xdr:rowOff>
    </xdr:from>
    <xdr:to>
      <xdr:col>3</xdr:col>
      <xdr:colOff>400050</xdr:colOff>
      <xdr:row>8</xdr:row>
      <xdr:rowOff>19050</xdr:rowOff>
    </xdr:to>
    <xdr:sp>
      <xdr:nvSpPr>
        <xdr:cNvPr id="2" name="Text Box 146"/>
        <xdr:cNvSpPr txBox="1">
          <a:spLocks noChangeArrowheads="1"/>
        </xdr:cNvSpPr>
      </xdr:nvSpPr>
      <xdr:spPr>
        <a:xfrm>
          <a:off x="2590800" y="200025"/>
          <a:ext cx="20097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ЗБИРЕН РЕКАПИТУЛАР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  <xdr:twoCellAnchor>
    <xdr:from>
      <xdr:col>3</xdr:col>
      <xdr:colOff>466725</xdr:colOff>
      <xdr:row>0</xdr:row>
      <xdr:rowOff>19050</xdr:rowOff>
    </xdr:from>
    <xdr:to>
      <xdr:col>6</xdr:col>
      <xdr:colOff>781050</xdr:colOff>
      <xdr:row>8</xdr:row>
      <xdr:rowOff>85725</xdr:rowOff>
    </xdr:to>
    <xdr:sp>
      <xdr:nvSpPr>
        <xdr:cNvPr id="3" name="Text Box 144"/>
        <xdr:cNvSpPr txBox="1">
          <a:spLocks noChangeArrowheads="1"/>
        </xdr:cNvSpPr>
      </xdr:nvSpPr>
      <xdr:spPr>
        <a:xfrm>
          <a:off x="4667250" y="19050"/>
          <a:ext cx="263842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Fond za zdravstveno osiguruvawe na Makedonija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Podra~na slu`ba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Банка депонент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3"/>
  <sheetViews>
    <sheetView zoomScalePageLayoutView="0" workbookViewId="0" topLeftCell="A1">
      <selection activeCell="C5" sqref="C5"/>
    </sheetView>
  </sheetViews>
  <sheetFormatPr defaultColWidth="9.140625" defaultRowHeight="12.75"/>
  <cols>
    <col min="3" max="3" width="47.00390625" style="0" customWidth="1"/>
  </cols>
  <sheetData>
    <row r="4" spans="1:3" ht="26.25" thickBot="1">
      <c r="A4" s="95"/>
      <c r="B4" s="96"/>
      <c r="C4" s="97" t="s">
        <v>57</v>
      </c>
    </row>
    <row r="5" spans="1:3" ht="12.75">
      <c r="A5" s="98"/>
      <c r="B5" s="100">
        <v>1</v>
      </c>
      <c r="C5" s="101" t="s">
        <v>59</v>
      </c>
    </row>
    <row r="6" spans="1:3" ht="12.75">
      <c r="A6" s="99"/>
      <c r="B6" s="102">
        <v>2</v>
      </c>
      <c r="C6" s="103" t="s">
        <v>60</v>
      </c>
    </row>
    <row r="7" spans="1:3" ht="12.75">
      <c r="A7" s="99"/>
      <c r="B7" s="102">
        <v>3</v>
      </c>
      <c r="C7" s="103" t="s">
        <v>61</v>
      </c>
    </row>
    <row r="8" spans="1:3" ht="12.75">
      <c r="A8" s="99"/>
      <c r="B8" s="102">
        <v>4</v>
      </c>
      <c r="C8" s="103" t="s">
        <v>62</v>
      </c>
    </row>
    <row r="9" spans="1:3" ht="12.75">
      <c r="A9" s="99"/>
      <c r="B9" s="102">
        <v>5</v>
      </c>
      <c r="C9" s="103" t="s">
        <v>63</v>
      </c>
    </row>
    <row r="10" spans="1:3" ht="12.75">
      <c r="A10" s="99"/>
      <c r="B10" s="102">
        <v>6</v>
      </c>
      <c r="C10" s="103" t="s">
        <v>64</v>
      </c>
    </row>
    <row r="11" spans="1:3" ht="12.75">
      <c r="A11" s="99"/>
      <c r="B11" s="102">
        <v>7</v>
      </c>
      <c r="C11" s="103" t="s">
        <v>65</v>
      </c>
    </row>
    <row r="12" spans="1:3" ht="38.25">
      <c r="A12" s="99"/>
      <c r="B12" s="102">
        <v>8</v>
      </c>
      <c r="C12" s="104" t="s">
        <v>66</v>
      </c>
    </row>
    <row r="13" spans="1:3" ht="13.5" thickBot="1">
      <c r="A13" s="99"/>
      <c r="B13" s="105">
        <v>9</v>
      </c>
      <c r="C13" s="106" t="s">
        <v>58</v>
      </c>
    </row>
  </sheetData>
  <sheetProtection/>
  <hyperlinks>
    <hyperlink ref="C5" location="'izg_fak itna'!A1" display="фактурата итна помош "/>
    <hyperlink ref="C13" location="'збирен рекапитулар'!A1" display="збирен рекапитулар "/>
    <hyperlink ref="C6" location="'izg_fak dom'!A1" display="фактурата домашно лекување"/>
    <hyperlink ref="C7" location="'izg_fak dez'!A1" display="фактурата дежурна служба"/>
    <hyperlink ref="C8" location="izg_fak!A1" display="фактурата систематски прегледи и советувалиште"/>
    <hyperlink ref="C9" location="'izg_fak stom'!A1" display="фактурата превентивна стоматологија"/>
    <hyperlink ref="C10" location="'izg_fak istom'!A1" display="фактурата итна стоматологија"/>
    <hyperlink ref="C11" location="'izg_fak istom'!A1" display="фактурата патронажа"/>
    <hyperlink ref="C12" location="'izg_fak kom'!A1" display="фактурата преглед и стручно мислење за здравствена состојба на осигуреникот од страна на лекарска комисија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14" sqref="D14:E14"/>
    </sheetView>
  </sheetViews>
  <sheetFormatPr defaultColWidth="9.140625" defaultRowHeight="12.75"/>
  <cols>
    <col min="3" max="3" width="44.7109375" style="0" customWidth="1"/>
    <col min="5" max="5" width="11.57421875" style="0" customWidth="1"/>
    <col min="6" max="6" width="14.140625" style="0" customWidth="1"/>
    <col min="7" max="7" width="14.421875" style="0" customWidth="1"/>
  </cols>
  <sheetData>
    <row r="1" spans="1:8" ht="18.75">
      <c r="A1" s="42"/>
      <c r="B1" s="42"/>
      <c r="C1" s="42"/>
      <c r="D1" s="42"/>
      <c r="E1" s="43"/>
      <c r="F1" s="43"/>
      <c r="G1" s="42"/>
      <c r="H1" s="42"/>
    </row>
    <row r="3" spans="1:8" ht="23.25">
      <c r="A3" s="44"/>
      <c r="B3" s="44"/>
      <c r="C3" s="45"/>
      <c r="D3" s="44"/>
      <c r="E3" s="44"/>
      <c r="F3" s="44"/>
      <c r="G3" s="44"/>
      <c r="H3" s="44"/>
    </row>
    <row r="4" spans="1:8" ht="12.75">
      <c r="A4" s="46"/>
      <c r="B4" s="42"/>
      <c r="C4" s="42"/>
      <c r="D4" s="42"/>
      <c r="E4" s="42"/>
      <c r="F4" s="42"/>
      <c r="G4" s="42"/>
      <c r="H4" s="42"/>
    </row>
    <row r="10" spans="1:8" ht="12.75">
      <c r="A10" s="42"/>
      <c r="B10" s="42"/>
      <c r="C10" s="42"/>
      <c r="D10" s="42"/>
      <c r="E10" s="47"/>
      <c r="F10" s="47"/>
      <c r="G10" s="42"/>
      <c r="H10" s="42"/>
    </row>
    <row r="11" spans="1:8" ht="16.5" thickBot="1">
      <c r="A11" s="48"/>
      <c r="B11" s="48"/>
      <c r="C11" s="49"/>
      <c r="D11" s="48"/>
      <c r="E11" s="47"/>
      <c r="F11" s="47"/>
      <c r="G11" s="48"/>
      <c r="H11" s="50"/>
    </row>
    <row r="12" spans="1:8" ht="75.75" thickBot="1">
      <c r="A12" s="51" t="s">
        <v>3</v>
      </c>
      <c r="B12" s="52" t="s">
        <v>4</v>
      </c>
      <c r="C12" s="52" t="s">
        <v>34</v>
      </c>
      <c r="D12" s="52" t="s">
        <v>35</v>
      </c>
      <c r="E12" s="53" t="s">
        <v>23</v>
      </c>
      <c r="F12" s="53" t="s">
        <v>36</v>
      </c>
      <c r="G12" s="54" t="s">
        <v>51</v>
      </c>
      <c r="H12" s="55"/>
    </row>
    <row r="13" spans="1:8" ht="15.75" thickBot="1">
      <c r="A13" s="56" t="s">
        <v>0</v>
      </c>
      <c r="B13" s="57">
        <v>2</v>
      </c>
      <c r="C13" s="58">
        <v>3</v>
      </c>
      <c r="D13" s="57">
        <v>4</v>
      </c>
      <c r="E13" s="58">
        <v>5</v>
      </c>
      <c r="F13" s="57">
        <v>6</v>
      </c>
      <c r="G13" s="59">
        <v>7</v>
      </c>
      <c r="H13" s="60"/>
    </row>
    <row r="14" spans="1:8" ht="15">
      <c r="A14" s="61" t="s">
        <v>0</v>
      </c>
      <c r="B14" s="62" t="s">
        <v>7</v>
      </c>
      <c r="C14" s="63" t="s">
        <v>37</v>
      </c>
      <c r="D14" s="62">
        <f>'izg_fak itna'!D14</f>
        <v>0</v>
      </c>
      <c r="E14" s="64">
        <v>177000</v>
      </c>
      <c r="F14" s="64">
        <f>D14*E14</f>
        <v>0</v>
      </c>
      <c r="G14" s="85">
        <f>'izg_fak itna'!G14</f>
        <v>0</v>
      </c>
      <c r="H14" s="60"/>
    </row>
    <row r="15" spans="1:8" ht="15">
      <c r="A15" s="65" t="s">
        <v>38</v>
      </c>
      <c r="B15" s="66" t="s">
        <v>8</v>
      </c>
      <c r="C15" s="67" t="s">
        <v>9</v>
      </c>
      <c r="D15" s="66">
        <f>'izg_fak dom'!D14</f>
        <v>0</v>
      </c>
      <c r="E15" s="68">
        <v>136500</v>
      </c>
      <c r="F15" s="68">
        <f aca="true" t="shared" si="0" ref="F15:F21">D15*E15</f>
        <v>0</v>
      </c>
      <c r="G15" s="86">
        <f>'izg_fak dom'!G14</f>
        <v>0</v>
      </c>
      <c r="H15" s="60"/>
    </row>
    <row r="16" spans="1:8" ht="15">
      <c r="A16" s="65" t="s">
        <v>39</v>
      </c>
      <c r="B16" s="66" t="s">
        <v>10</v>
      </c>
      <c r="C16" s="67" t="s">
        <v>11</v>
      </c>
      <c r="D16" s="66">
        <f>'izg_fak dez'!D14</f>
        <v>0</v>
      </c>
      <c r="E16" s="68">
        <v>76500</v>
      </c>
      <c r="F16" s="68">
        <f t="shared" si="0"/>
        <v>0</v>
      </c>
      <c r="G16" s="86">
        <f>'izg_fak dez'!G14</f>
        <v>0</v>
      </c>
      <c r="H16" s="60"/>
    </row>
    <row r="17" spans="1:7" ht="30">
      <c r="A17" s="65" t="s">
        <v>40</v>
      </c>
      <c r="B17" s="66" t="s">
        <v>12</v>
      </c>
      <c r="C17" s="67" t="s">
        <v>13</v>
      </c>
      <c r="D17" s="66">
        <f>izg_fak!D14</f>
        <v>0</v>
      </c>
      <c r="E17" s="68">
        <v>94700</v>
      </c>
      <c r="F17" s="68">
        <f t="shared" si="0"/>
        <v>0</v>
      </c>
      <c r="G17" s="87">
        <f>izg_fak!G14</f>
        <v>0</v>
      </c>
    </row>
    <row r="18" spans="1:7" ht="15">
      <c r="A18" s="65" t="s">
        <v>41</v>
      </c>
      <c r="B18" s="66" t="s">
        <v>14</v>
      </c>
      <c r="C18" s="67" t="s">
        <v>15</v>
      </c>
      <c r="D18" s="66">
        <f>'izg_fak stom'!D14</f>
        <v>0</v>
      </c>
      <c r="E18" s="68">
        <v>113000</v>
      </c>
      <c r="F18" s="68">
        <f t="shared" si="0"/>
        <v>0</v>
      </c>
      <c r="G18" s="87">
        <f>'izg_fak stom'!G14</f>
        <v>0</v>
      </c>
    </row>
    <row r="19" spans="1:7" ht="15">
      <c r="A19" s="65" t="s">
        <v>42</v>
      </c>
      <c r="B19" s="66" t="s">
        <v>16</v>
      </c>
      <c r="C19" s="67" t="s">
        <v>17</v>
      </c>
      <c r="D19" s="66">
        <f>'izg_fak istom'!D14</f>
        <v>0</v>
      </c>
      <c r="E19" s="68">
        <v>96200</v>
      </c>
      <c r="F19" s="68">
        <f t="shared" si="0"/>
        <v>0</v>
      </c>
      <c r="G19" s="87">
        <f>'izg_fak istom'!G14</f>
        <v>0</v>
      </c>
    </row>
    <row r="20" spans="1:7" ht="15">
      <c r="A20" s="65" t="s">
        <v>43</v>
      </c>
      <c r="B20" s="66" t="s">
        <v>18</v>
      </c>
      <c r="C20" s="67" t="s">
        <v>19</v>
      </c>
      <c r="D20" s="66">
        <f>'izg_fak patr'!D14</f>
        <v>0</v>
      </c>
      <c r="E20" s="68">
        <v>40000</v>
      </c>
      <c r="F20" s="68">
        <f t="shared" si="0"/>
        <v>0</v>
      </c>
      <c r="G20" s="87">
        <f>'izg_fak patr'!G14</f>
        <v>0</v>
      </c>
    </row>
    <row r="21" spans="1:7" ht="31.5" customHeight="1" thickBot="1">
      <c r="A21" s="69" t="s">
        <v>44</v>
      </c>
      <c r="B21" s="70" t="s">
        <v>20</v>
      </c>
      <c r="C21" s="71" t="s">
        <v>45</v>
      </c>
      <c r="D21" s="72">
        <f>'izg_fak kom'!D14</f>
        <v>0</v>
      </c>
      <c r="E21" s="73">
        <v>638000</v>
      </c>
      <c r="F21" s="73">
        <f t="shared" si="0"/>
        <v>0</v>
      </c>
      <c r="G21" s="88">
        <f>'izg_fak kom'!G14</f>
        <v>0</v>
      </c>
    </row>
    <row r="22" spans="1:7" ht="15.75" thickBot="1">
      <c r="A22" s="56"/>
      <c r="B22" s="58"/>
      <c r="C22" s="74" t="s">
        <v>46</v>
      </c>
      <c r="D22" s="75">
        <f>SUM(D14:D21)</f>
        <v>0</v>
      </c>
      <c r="E22" s="76"/>
      <c r="F22" s="75">
        <f>SUM(F14:F21)</f>
        <v>0</v>
      </c>
      <c r="G22" s="75">
        <f>SUM(G14:G21)</f>
        <v>0</v>
      </c>
    </row>
    <row r="23" spans="2:6" ht="12.75">
      <c r="B23" s="78"/>
      <c r="C23" s="79"/>
      <c r="D23" s="80"/>
      <c r="E23" s="81"/>
      <c r="F23" s="81"/>
    </row>
    <row r="24" spans="1:6" ht="13.5" thickBot="1">
      <c r="A24" s="77"/>
      <c r="B24" s="78"/>
      <c r="C24" s="79"/>
      <c r="D24" s="80"/>
      <c r="E24" s="81"/>
      <c r="F24" s="81"/>
    </row>
    <row r="25" spans="1:7" ht="18.75" thickBot="1">
      <c r="A25" s="42"/>
      <c r="B25" s="42"/>
      <c r="C25" s="3"/>
      <c r="D25" s="172" t="s">
        <v>54</v>
      </c>
      <c r="E25" s="172"/>
      <c r="F25" s="172"/>
      <c r="G25" s="122">
        <f>F22</f>
        <v>0</v>
      </c>
    </row>
    <row r="26" spans="1:7" ht="18.75" thickBot="1">
      <c r="A26" s="42"/>
      <c r="B26" s="42"/>
      <c r="C26" s="3"/>
      <c r="D26" s="173" t="s">
        <v>55</v>
      </c>
      <c r="E26" s="173"/>
      <c r="F26" s="174"/>
      <c r="G26" s="122">
        <f>'izg_fak kom'!G25+'izg_fak patr'!G25+'izg_fak istom'!G25+'izg_fak stom'!G25+izg_fak!G25+'izg_fak dom'!G25+'izg_fak dez'!G25+'izg_fak itna'!G25+'izg_fak itna'!G27</f>
        <v>0</v>
      </c>
    </row>
    <row r="27" spans="3:7" ht="18.75" thickBot="1">
      <c r="C27" s="175" t="s">
        <v>56</v>
      </c>
      <c r="D27" s="175"/>
      <c r="E27" s="175"/>
      <c r="F27" s="174"/>
      <c r="G27" s="122">
        <f>'izg_fak kom'!G26+'izg_fak patr'!G26+'izg_fak istom'!G26+'izg_fak stom'!G26+izg_fak!G26+'izg_fak dom'!G26+'izg_fak dez'!G26+'izg_fak itna'!G26+'izg_fak itna'!G28</f>
        <v>0</v>
      </c>
    </row>
    <row r="28" spans="1:7" ht="18.75" thickBot="1">
      <c r="A28" s="42"/>
      <c r="B28" s="42"/>
      <c r="C28" s="92"/>
      <c r="D28" s="175" t="s">
        <v>5</v>
      </c>
      <c r="E28" s="175"/>
      <c r="F28" s="174"/>
      <c r="G28" s="122">
        <f>G25-(G26+G27)</f>
        <v>0</v>
      </c>
    </row>
    <row r="29" spans="1:7" ht="15">
      <c r="A29" s="42"/>
      <c r="B29" s="42"/>
      <c r="C29" s="92"/>
      <c r="D29" s="94"/>
      <c r="E29" s="94"/>
      <c r="F29" s="94"/>
      <c r="G29" s="121"/>
    </row>
    <row r="30" spans="1:7" ht="15">
      <c r="A30" s="42"/>
      <c r="B30" s="42"/>
      <c r="C30" s="92"/>
      <c r="D30" s="94"/>
      <c r="E30" s="94"/>
      <c r="F30" s="94"/>
      <c r="G30" s="107"/>
    </row>
    <row r="31" spans="1:6" ht="12.75">
      <c r="A31" s="82" t="s">
        <v>47</v>
      </c>
      <c r="B31" s="42"/>
      <c r="C31" s="42"/>
      <c r="D31" s="42"/>
      <c r="E31" s="42"/>
      <c r="F31" s="83" t="s">
        <v>48</v>
      </c>
    </row>
    <row r="33" ht="12.75">
      <c r="A33" s="82" t="s">
        <v>49</v>
      </c>
    </row>
    <row r="34" ht="12.75">
      <c r="C34" s="84" t="s">
        <v>50</v>
      </c>
    </row>
  </sheetData>
  <sheetProtection password="C7A2" sheet="1"/>
  <mergeCells count="4">
    <mergeCell ref="D25:F25"/>
    <mergeCell ref="D26:F26"/>
    <mergeCell ref="C27:F27"/>
    <mergeCell ref="D28:F28"/>
  </mergeCells>
  <printOptions/>
  <pageMargins left="0.7" right="0.7" top="0.75" bottom="0.75" header="0.3" footer="0.3"/>
  <pageSetup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3">
      <selection activeCell="F22" sqref="F22"/>
    </sheetView>
  </sheetViews>
  <sheetFormatPr defaultColWidth="9.140625" defaultRowHeight="12.75"/>
  <cols>
    <col min="1" max="1" width="4.28125" style="2" customWidth="1"/>
    <col min="2" max="2" width="6.57421875" style="2" customWidth="1"/>
    <col min="3" max="3" width="44.57421875" style="3" customWidth="1"/>
    <col min="4" max="4" width="8.28125" style="2" customWidth="1"/>
    <col min="5" max="5" width="13.7109375" style="2" customWidth="1"/>
    <col min="6" max="6" width="12.57421875" style="2" customWidth="1"/>
    <col min="7" max="7" width="17.28125" style="2" customWidth="1"/>
    <col min="8" max="9" width="2.57421875" style="2" customWidth="1"/>
    <col min="10" max="16384" width="9.140625" style="2" customWidth="1"/>
  </cols>
  <sheetData>
    <row r="1" spans="5:6" ht="23.25">
      <c r="E1" s="7"/>
      <c r="F1" s="7"/>
    </row>
    <row r="3" s="8" customFormat="1" ht="28.5">
      <c r="C3" s="9"/>
    </row>
    <row r="4" ht="15">
      <c r="A4" s="2" t="s">
        <v>1</v>
      </c>
    </row>
    <row r="10" spans="5:7" ht="15">
      <c r="E10" s="6"/>
      <c r="F10" s="6"/>
      <c r="G10" s="5"/>
    </row>
    <row r="11" spans="3:9" s="10" customFormat="1" ht="19.5" thickBot="1">
      <c r="C11" s="11"/>
      <c r="E11" s="6"/>
      <c r="F11" s="6"/>
      <c r="G11" s="5"/>
      <c r="I11" s="1" t="s">
        <v>2</v>
      </c>
    </row>
    <row r="12" spans="1:7" s="17" customFormat="1" ht="39" thickBot="1">
      <c r="A12" s="127" t="s">
        <v>3</v>
      </c>
      <c r="B12" s="128" t="s">
        <v>4</v>
      </c>
      <c r="C12" s="129" t="s">
        <v>6</v>
      </c>
      <c r="D12" s="130" t="s">
        <v>33</v>
      </c>
      <c r="E12" s="131" t="s">
        <v>23</v>
      </c>
      <c r="F12" s="132" t="s">
        <v>31</v>
      </c>
      <c r="G12" s="133" t="s">
        <v>24</v>
      </c>
    </row>
    <row r="13" spans="1:7" s="23" customFormat="1" ht="13.5" thickBot="1">
      <c r="A13" s="134" t="s">
        <v>0</v>
      </c>
      <c r="B13" s="135">
        <v>2</v>
      </c>
      <c r="C13" s="136">
        <v>3</v>
      </c>
      <c r="D13" s="137">
        <v>4</v>
      </c>
      <c r="E13" s="138">
        <v>5</v>
      </c>
      <c r="F13" s="138" t="s">
        <v>25</v>
      </c>
      <c r="G13" s="139">
        <v>7</v>
      </c>
    </row>
    <row r="14" spans="1:7" s="24" customFormat="1" ht="15.75">
      <c r="A14" s="140" t="s">
        <v>26</v>
      </c>
      <c r="B14" s="141" t="s">
        <v>7</v>
      </c>
      <c r="C14" s="142" t="s">
        <v>37</v>
      </c>
      <c r="D14" s="108"/>
      <c r="E14" s="143">
        <v>177000</v>
      </c>
      <c r="F14" s="143">
        <f>D14*E14</f>
        <v>0</v>
      </c>
      <c r="G14" s="111"/>
    </row>
    <row r="15" spans="1:7" s="24" customFormat="1" ht="18.75">
      <c r="A15" s="144"/>
      <c r="B15" s="145"/>
      <c r="C15" s="146"/>
      <c r="D15" s="109"/>
      <c r="E15" s="147"/>
      <c r="F15" s="147"/>
      <c r="G15" s="113"/>
    </row>
    <row r="16" spans="1:10" s="24" customFormat="1" ht="18.75">
      <c r="A16" s="144"/>
      <c r="B16" s="145"/>
      <c r="C16" s="146"/>
      <c r="D16" s="114"/>
      <c r="E16" s="147"/>
      <c r="F16" s="147"/>
      <c r="G16" s="113"/>
      <c r="J16" s="24" t="s">
        <v>32</v>
      </c>
    </row>
    <row r="17" spans="1:7" s="24" customFormat="1" ht="18.75">
      <c r="A17" s="144"/>
      <c r="B17" s="145"/>
      <c r="C17" s="146"/>
      <c r="D17" s="109"/>
      <c r="E17" s="147"/>
      <c r="F17" s="147"/>
      <c r="G17" s="113"/>
    </row>
    <row r="18" spans="1:7" s="24" customFormat="1" ht="18.75">
      <c r="A18" s="144"/>
      <c r="B18" s="145"/>
      <c r="C18" s="146"/>
      <c r="D18" s="114"/>
      <c r="E18" s="147"/>
      <c r="F18" s="147"/>
      <c r="G18" s="113"/>
    </row>
    <row r="19" spans="1:7" s="24" customFormat="1" ht="18.75">
      <c r="A19" s="144"/>
      <c r="B19" s="145"/>
      <c r="C19" s="146"/>
      <c r="D19" s="109"/>
      <c r="E19" s="147"/>
      <c r="F19" s="147"/>
      <c r="G19" s="113"/>
    </row>
    <row r="20" spans="1:7" s="24" customFormat="1" ht="18.75">
      <c r="A20" s="144"/>
      <c r="B20" s="145"/>
      <c r="C20" s="146"/>
      <c r="D20" s="109"/>
      <c r="E20" s="147"/>
      <c r="F20" s="147"/>
      <c r="G20" s="113"/>
    </row>
    <row r="21" spans="1:7" s="24" customFormat="1" ht="19.5" thickBot="1">
      <c r="A21" s="144"/>
      <c r="B21" s="145"/>
      <c r="C21" s="146"/>
      <c r="D21" s="109"/>
      <c r="E21" s="147"/>
      <c r="F21" s="147"/>
      <c r="G21" s="113"/>
    </row>
    <row r="22" spans="1:16" s="24" customFormat="1" ht="18.75">
      <c r="A22" s="144"/>
      <c r="B22" s="145"/>
      <c r="C22" s="146"/>
      <c r="D22" s="109"/>
      <c r="E22" s="147"/>
      <c r="F22" s="147"/>
      <c r="G22" s="113"/>
      <c r="N22" s="89"/>
      <c r="O22" s="89"/>
      <c r="P22" s="89"/>
    </row>
    <row r="23" spans="1:16" s="24" customFormat="1" ht="16.5" thickBot="1">
      <c r="A23" s="148"/>
      <c r="B23" s="149"/>
      <c r="C23" s="150" t="s">
        <v>31</v>
      </c>
      <c r="D23" s="160">
        <f>SUM(D14:D22)</f>
        <v>0</v>
      </c>
      <c r="E23" s="143">
        <f>SUM(E14:E22)</f>
        <v>177000</v>
      </c>
      <c r="F23" s="151">
        <f>SUM(F14:F22)</f>
        <v>0</v>
      </c>
      <c r="G23" s="161">
        <f>SUM(G14:G22)</f>
        <v>0</v>
      </c>
      <c r="N23" s="90"/>
      <c r="O23" s="90"/>
      <c r="P23" s="91"/>
    </row>
    <row r="24" spans="1:16" ht="18.75" thickBot="1">
      <c r="A24" s="152"/>
      <c r="B24" s="152"/>
      <c r="C24" s="153"/>
      <c r="D24" s="162" t="s">
        <v>54</v>
      </c>
      <c r="E24" s="162"/>
      <c r="F24" s="163"/>
      <c r="G24" s="154">
        <f>F23</f>
        <v>0</v>
      </c>
      <c r="N24" s="93"/>
      <c r="O24" s="93"/>
      <c r="P24" s="93"/>
    </row>
    <row r="25" spans="1:7" ht="18.75" thickBot="1">
      <c r="A25" s="152"/>
      <c r="B25" s="152"/>
      <c r="C25" s="166" t="s">
        <v>67</v>
      </c>
      <c r="D25" s="166"/>
      <c r="E25" s="166"/>
      <c r="F25" s="165"/>
      <c r="G25" s="123">
        <v>0</v>
      </c>
    </row>
    <row r="26" spans="1:7" ht="18.75" thickBot="1">
      <c r="A26" s="152"/>
      <c r="B26" s="152"/>
      <c r="C26" s="164" t="s">
        <v>69</v>
      </c>
      <c r="D26" s="164"/>
      <c r="E26" s="164"/>
      <c r="F26" s="165"/>
      <c r="G26" s="123">
        <v>0</v>
      </c>
    </row>
    <row r="27" spans="1:7" ht="18.75" thickBot="1">
      <c r="A27" s="152"/>
      <c r="B27" s="152"/>
      <c r="C27" s="166" t="s">
        <v>68</v>
      </c>
      <c r="D27" s="166"/>
      <c r="E27" s="166"/>
      <c r="F27" s="165"/>
      <c r="G27" s="123">
        <v>0</v>
      </c>
    </row>
    <row r="28" spans="1:7" ht="18.75" thickBot="1">
      <c r="A28" s="152"/>
      <c r="B28" s="152"/>
      <c r="C28" s="164" t="s">
        <v>70</v>
      </c>
      <c r="D28" s="164"/>
      <c r="E28" s="164"/>
      <c r="F28" s="165"/>
      <c r="G28" s="123">
        <v>0</v>
      </c>
    </row>
    <row r="29" spans="1:7" ht="18.75" thickBot="1">
      <c r="A29" s="152"/>
      <c r="B29" s="152"/>
      <c r="C29" s="155"/>
      <c r="D29" s="164" t="s">
        <v>72</v>
      </c>
      <c r="E29" s="164"/>
      <c r="F29" s="165"/>
      <c r="G29" s="154">
        <f>G25+G26+G27+G28</f>
        <v>0</v>
      </c>
    </row>
    <row r="30" spans="1:7" ht="18.75" thickBot="1">
      <c r="A30" s="152"/>
      <c r="B30" s="152"/>
      <c r="C30" s="156"/>
      <c r="D30" s="164" t="s">
        <v>5</v>
      </c>
      <c r="E30" s="164"/>
      <c r="F30" s="165"/>
      <c r="G30" s="154">
        <f>G24-(G25+G26+G27+G28)</f>
        <v>0</v>
      </c>
    </row>
    <row r="31" spans="1:7" ht="18">
      <c r="A31" s="152"/>
      <c r="B31" s="152"/>
      <c r="C31" s="156"/>
      <c r="D31" s="155"/>
      <c r="E31" s="155"/>
      <c r="F31" s="155"/>
      <c r="G31" s="157"/>
    </row>
    <row r="32" spans="1:7" ht="15">
      <c r="A32" s="152"/>
      <c r="B32" s="152"/>
      <c r="C32" s="153"/>
      <c r="D32" s="158"/>
      <c r="E32" s="159"/>
      <c r="F32" s="159"/>
      <c r="G32" s="159"/>
    </row>
    <row r="33" spans="1:6" ht="15">
      <c r="A33" s="2" t="s">
        <v>27</v>
      </c>
      <c r="F33" s="2" t="s">
        <v>21</v>
      </c>
    </row>
    <row r="34" ht="15">
      <c r="C34" s="3" t="s">
        <v>22</v>
      </c>
    </row>
    <row r="38" ht="15">
      <c r="C38" s="38" t="s">
        <v>29</v>
      </c>
    </row>
    <row r="39" ht="25.5">
      <c r="C39" s="35" t="s">
        <v>30</v>
      </c>
    </row>
    <row r="40" ht="25.5">
      <c r="C40" s="35" t="s">
        <v>53</v>
      </c>
    </row>
    <row r="41" ht="33.75">
      <c r="C41" s="39" t="s">
        <v>71</v>
      </c>
    </row>
    <row r="42" spans="3:5" ht="15">
      <c r="C42" s="39"/>
      <c r="E42" s="2" t="s">
        <v>32</v>
      </c>
    </row>
    <row r="43" ht="15">
      <c r="C43" s="39"/>
    </row>
    <row r="44" ht="15">
      <c r="C44" s="39"/>
    </row>
    <row r="45" ht="15">
      <c r="C45" s="35"/>
    </row>
    <row r="46" ht="15">
      <c r="C46" s="35"/>
    </row>
    <row r="47" ht="15">
      <c r="C47" s="35"/>
    </row>
    <row r="48" ht="15">
      <c r="C48" s="35"/>
    </row>
    <row r="49" ht="15">
      <c r="C49" s="41"/>
    </row>
    <row r="50" ht="15.75">
      <c r="C50" s="40"/>
    </row>
    <row r="51" ht="15.75">
      <c r="C51" s="40"/>
    </row>
  </sheetData>
  <sheetProtection password="C7A2" sheet="1"/>
  <mergeCells count="7">
    <mergeCell ref="D24:F24"/>
    <mergeCell ref="C26:F26"/>
    <mergeCell ref="D30:F30"/>
    <mergeCell ref="C25:F25"/>
    <mergeCell ref="C27:F27"/>
    <mergeCell ref="C28:F28"/>
    <mergeCell ref="D29:F29"/>
  </mergeCells>
  <hyperlinks>
    <hyperlink ref="I11" location="Sheet1!A1" display="врати се "/>
  </hyperlink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0">
      <selection activeCell="E19" sqref="E19"/>
    </sheetView>
  </sheetViews>
  <sheetFormatPr defaultColWidth="9.140625" defaultRowHeight="12.75"/>
  <cols>
    <col min="1" max="1" width="4.28125" style="2" customWidth="1"/>
    <col min="2" max="2" width="6.57421875" style="2" customWidth="1"/>
    <col min="3" max="3" width="44.57421875" style="3" customWidth="1"/>
    <col min="4" max="4" width="8.28125" style="2" customWidth="1"/>
    <col min="5" max="5" width="11.7109375" style="2" customWidth="1"/>
    <col min="6" max="6" width="11.8515625" style="2" customWidth="1"/>
    <col min="7" max="7" width="14.28125" style="2" customWidth="1"/>
    <col min="8" max="9" width="2.57421875" style="2" customWidth="1"/>
    <col min="10" max="16384" width="9.140625" style="2" customWidth="1"/>
  </cols>
  <sheetData>
    <row r="1" spans="5:6" ht="23.25">
      <c r="E1" s="7"/>
      <c r="F1" s="7"/>
    </row>
    <row r="3" s="8" customFormat="1" ht="28.5">
      <c r="C3" s="9"/>
    </row>
    <row r="4" ht="15">
      <c r="A4" s="2" t="s">
        <v>1</v>
      </c>
    </row>
    <row r="10" spans="5:7" ht="15">
      <c r="E10" s="6"/>
      <c r="F10" s="6"/>
      <c r="G10" s="5"/>
    </row>
    <row r="11" spans="3:9" s="10" customFormat="1" ht="19.5" thickBot="1">
      <c r="C11" s="11"/>
      <c r="E11" s="6"/>
      <c r="F11" s="6"/>
      <c r="G11" s="5"/>
      <c r="I11" s="1" t="s">
        <v>2</v>
      </c>
    </row>
    <row r="12" spans="1:7" s="17" customFormat="1" ht="39" thickBot="1">
      <c r="A12" s="12" t="s">
        <v>3</v>
      </c>
      <c r="B12" s="13" t="s">
        <v>4</v>
      </c>
      <c r="C12" s="36" t="s">
        <v>6</v>
      </c>
      <c r="D12" s="33" t="s">
        <v>33</v>
      </c>
      <c r="E12" s="14" t="s">
        <v>23</v>
      </c>
      <c r="F12" s="15" t="s">
        <v>5</v>
      </c>
      <c r="G12" s="16" t="s">
        <v>28</v>
      </c>
    </row>
    <row r="13" spans="1:7" s="23" customFormat="1" ht="13.5" thickBot="1">
      <c r="A13" s="18" t="s">
        <v>0</v>
      </c>
      <c r="B13" s="19">
        <v>2</v>
      </c>
      <c r="C13" s="37">
        <v>3</v>
      </c>
      <c r="D13" s="21">
        <v>4</v>
      </c>
      <c r="E13" s="20">
        <v>5</v>
      </c>
      <c r="F13" s="20" t="s">
        <v>25</v>
      </c>
      <c r="G13" s="22">
        <v>7</v>
      </c>
    </row>
    <row r="14" spans="1:7" s="24" customFormat="1" ht="15.75">
      <c r="A14" s="32" t="s">
        <v>26</v>
      </c>
      <c r="B14" s="66" t="s">
        <v>10</v>
      </c>
      <c r="C14" s="126" t="s">
        <v>11</v>
      </c>
      <c r="D14" s="112"/>
      <c r="E14" s="68">
        <v>76500</v>
      </c>
      <c r="F14" s="68">
        <f>D14*E14</f>
        <v>0</v>
      </c>
      <c r="G14" s="111"/>
    </row>
    <row r="15" spans="1:7" s="24" customFormat="1" ht="18.75">
      <c r="A15" s="25"/>
      <c r="B15" s="26"/>
      <c r="C15" s="27"/>
      <c r="D15" s="109"/>
      <c r="E15" s="28"/>
      <c r="F15" s="28"/>
      <c r="G15" s="113"/>
    </row>
    <row r="16" spans="1:10" s="24" customFormat="1" ht="18.75">
      <c r="A16" s="25"/>
      <c r="B16" s="26"/>
      <c r="C16" s="27"/>
      <c r="D16" s="114"/>
      <c r="E16" s="28"/>
      <c r="F16" s="28"/>
      <c r="G16" s="113"/>
      <c r="J16" s="24" t="s">
        <v>32</v>
      </c>
    </row>
    <row r="17" spans="1:7" s="24" customFormat="1" ht="18.75">
      <c r="A17" s="25"/>
      <c r="B17" s="26"/>
      <c r="C17" s="27"/>
      <c r="D17" s="109"/>
      <c r="E17" s="28"/>
      <c r="F17" s="28"/>
      <c r="G17" s="113"/>
    </row>
    <row r="18" spans="1:7" s="24" customFormat="1" ht="18.75">
      <c r="A18" s="25"/>
      <c r="B18" s="26"/>
      <c r="C18" s="27"/>
      <c r="D18" s="114"/>
      <c r="E18" s="28"/>
      <c r="F18" s="28"/>
      <c r="G18" s="113"/>
    </row>
    <row r="19" spans="1:7" s="24" customFormat="1" ht="18.75">
      <c r="A19" s="25"/>
      <c r="B19" s="26"/>
      <c r="C19" s="27"/>
      <c r="D19" s="109"/>
      <c r="E19" s="28"/>
      <c r="F19" s="28"/>
      <c r="G19" s="113"/>
    </row>
    <row r="20" spans="1:7" s="24" customFormat="1" ht="18.75">
      <c r="A20" s="25"/>
      <c r="B20" s="26"/>
      <c r="C20" s="27"/>
      <c r="D20" s="109"/>
      <c r="E20" s="28"/>
      <c r="F20" s="28"/>
      <c r="G20" s="113"/>
    </row>
    <row r="21" spans="1:7" s="24" customFormat="1" ht="18.75">
      <c r="A21" s="25"/>
      <c r="B21" s="26"/>
      <c r="C21" s="27"/>
      <c r="D21" s="109"/>
      <c r="E21" s="28"/>
      <c r="F21" s="28"/>
      <c r="G21" s="113"/>
    </row>
    <row r="22" spans="1:7" s="24" customFormat="1" ht="18.75">
      <c r="A22" s="25"/>
      <c r="B22" s="26"/>
      <c r="C22" s="27"/>
      <c r="D22" s="109"/>
      <c r="E22" s="28"/>
      <c r="F22" s="28"/>
      <c r="G22" s="113"/>
    </row>
    <row r="23" spans="1:7" s="24" customFormat="1" ht="16.5" thickBot="1">
      <c r="A23" s="29"/>
      <c r="B23" s="30"/>
      <c r="C23" s="31" t="s">
        <v>31</v>
      </c>
      <c r="D23" s="68">
        <f>SUM(D14:D22)</f>
        <v>0</v>
      </c>
      <c r="E23" s="68">
        <f>SUM(E14:E22)</f>
        <v>76500</v>
      </c>
      <c r="F23" s="68">
        <f>SUM(F14:F22)</f>
        <v>0</v>
      </c>
      <c r="G23" s="68">
        <f>SUM(G14:G22)</f>
        <v>0</v>
      </c>
    </row>
    <row r="24" spans="3:7" ht="18.75" thickBot="1">
      <c r="C24" s="115"/>
      <c r="D24" s="167" t="s">
        <v>54</v>
      </c>
      <c r="E24" s="167"/>
      <c r="F24" s="168"/>
      <c r="G24" s="116">
        <f>F23</f>
        <v>0</v>
      </c>
    </row>
    <row r="25" spans="3:7" ht="18.75" thickBot="1">
      <c r="C25" s="115"/>
      <c r="D25" s="169" t="s">
        <v>55</v>
      </c>
      <c r="E25" s="169"/>
      <c r="F25" s="170"/>
      <c r="G25" s="123">
        <v>0</v>
      </c>
    </row>
    <row r="26" spans="3:7" ht="18.75" thickBot="1">
      <c r="C26" s="171" t="s">
        <v>56</v>
      </c>
      <c r="D26" s="171"/>
      <c r="E26" s="171"/>
      <c r="F26" s="170"/>
      <c r="G26" s="123">
        <v>0</v>
      </c>
    </row>
    <row r="27" spans="3:7" ht="18.75" thickBot="1">
      <c r="C27" s="117"/>
      <c r="D27" s="171" t="s">
        <v>5</v>
      </c>
      <c r="E27" s="171"/>
      <c r="F27" s="170"/>
      <c r="G27" s="116">
        <f>G24-(G25+G26)</f>
        <v>0</v>
      </c>
    </row>
    <row r="28" ht="15">
      <c r="D28" s="4"/>
    </row>
    <row r="29" spans="1:6" ht="15">
      <c r="A29" s="2" t="s">
        <v>27</v>
      </c>
      <c r="F29" s="2" t="s">
        <v>21</v>
      </c>
    </row>
    <row r="30" ht="15">
      <c r="C30" s="3" t="s">
        <v>22</v>
      </c>
    </row>
    <row r="34" ht="15">
      <c r="C34" s="38" t="s">
        <v>29</v>
      </c>
    </row>
    <row r="35" ht="25.5">
      <c r="C35" s="35" t="s">
        <v>30</v>
      </c>
    </row>
    <row r="36" ht="25.5">
      <c r="C36" s="35" t="s">
        <v>53</v>
      </c>
    </row>
    <row r="37" ht="15">
      <c r="C37" s="39"/>
    </row>
    <row r="38" spans="3:5" ht="15">
      <c r="C38" s="39"/>
      <c r="E38" s="2" t="s">
        <v>32</v>
      </c>
    </row>
    <row r="39" ht="15">
      <c r="C39" s="39"/>
    </row>
    <row r="40" ht="15">
      <c r="C40" s="39"/>
    </row>
    <row r="41" ht="15">
      <c r="C41" s="35"/>
    </row>
    <row r="42" ht="15">
      <c r="C42" s="35"/>
    </row>
    <row r="43" ht="15">
      <c r="C43" s="35"/>
    </row>
    <row r="44" ht="15">
      <c r="C44" s="35"/>
    </row>
    <row r="45" ht="15">
      <c r="C45" s="41"/>
    </row>
    <row r="46" ht="15.75">
      <c r="C46" s="40"/>
    </row>
    <row r="47" ht="15.75">
      <c r="C47" s="40"/>
    </row>
  </sheetData>
  <sheetProtection password="C062" sheet="1" objects="1"/>
  <mergeCells count="4">
    <mergeCell ref="D24:F24"/>
    <mergeCell ref="D25:F25"/>
    <mergeCell ref="C26:F26"/>
    <mergeCell ref="D27:F27"/>
  </mergeCells>
  <hyperlinks>
    <hyperlink ref="I11" location="Sheet1!A1" display="врати се "/>
  </hyperlinks>
  <printOptions/>
  <pageMargins left="0.7" right="0.7" top="0.75" bottom="0.75" header="0.3" footer="0.3"/>
  <pageSetup horizontalDpi="600" verticalDpi="600" orientation="portrait" scale="94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2">
      <selection activeCell="G27" activeCellId="2" sqref="E14:F23 G24 G27"/>
    </sheetView>
  </sheetViews>
  <sheetFormatPr defaultColWidth="9.140625" defaultRowHeight="12.75"/>
  <cols>
    <col min="1" max="1" width="4.28125" style="2" customWidth="1"/>
    <col min="2" max="2" width="6.57421875" style="2" customWidth="1"/>
    <col min="3" max="3" width="44.57421875" style="3" customWidth="1"/>
    <col min="4" max="4" width="8.28125" style="2" customWidth="1"/>
    <col min="5" max="5" width="12.421875" style="2" customWidth="1"/>
    <col min="6" max="6" width="11.8515625" style="2" customWidth="1"/>
    <col min="7" max="7" width="12.57421875" style="2" bestFit="1" customWidth="1"/>
    <col min="8" max="9" width="2.57421875" style="2" customWidth="1"/>
    <col min="10" max="16384" width="9.140625" style="2" customWidth="1"/>
  </cols>
  <sheetData>
    <row r="1" spans="5:6" ht="23.25">
      <c r="E1" s="7"/>
      <c r="F1" s="7"/>
    </row>
    <row r="3" s="8" customFormat="1" ht="28.5">
      <c r="C3" s="9"/>
    </row>
    <row r="4" ht="15">
      <c r="A4" s="2" t="s">
        <v>1</v>
      </c>
    </row>
    <row r="10" spans="5:7" ht="15">
      <c r="E10" s="6"/>
      <c r="F10" s="6"/>
      <c r="G10" s="5"/>
    </row>
    <row r="11" spans="3:9" s="10" customFormat="1" ht="19.5" thickBot="1">
      <c r="C11" s="11"/>
      <c r="E11" s="6"/>
      <c r="F11" s="6"/>
      <c r="G11" s="5"/>
      <c r="I11" s="1" t="s">
        <v>2</v>
      </c>
    </row>
    <row r="12" spans="1:7" s="17" customFormat="1" ht="39" thickBot="1">
      <c r="A12" s="12" t="s">
        <v>3</v>
      </c>
      <c r="B12" s="13" t="s">
        <v>4</v>
      </c>
      <c r="C12" s="36" t="s">
        <v>6</v>
      </c>
      <c r="D12" s="33" t="s">
        <v>33</v>
      </c>
      <c r="E12" s="14" t="s">
        <v>23</v>
      </c>
      <c r="F12" s="15" t="s">
        <v>31</v>
      </c>
      <c r="G12" s="16" t="s">
        <v>28</v>
      </c>
    </row>
    <row r="13" spans="1:7" s="23" customFormat="1" ht="13.5" thickBot="1">
      <c r="A13" s="18" t="s">
        <v>0</v>
      </c>
      <c r="B13" s="19">
        <v>2</v>
      </c>
      <c r="C13" s="37">
        <v>3</v>
      </c>
      <c r="D13" s="21">
        <v>4</v>
      </c>
      <c r="E13" s="20">
        <v>5</v>
      </c>
      <c r="F13" s="20" t="s">
        <v>25</v>
      </c>
      <c r="G13" s="22">
        <v>7</v>
      </c>
    </row>
    <row r="14" spans="1:7" s="24" customFormat="1" ht="15.75">
      <c r="A14" s="32" t="s">
        <v>26</v>
      </c>
      <c r="B14" s="66" t="s">
        <v>8</v>
      </c>
      <c r="C14" s="67" t="s">
        <v>9</v>
      </c>
      <c r="D14" s="112"/>
      <c r="E14" s="68">
        <v>136500</v>
      </c>
      <c r="F14" s="68">
        <f>D14*E14</f>
        <v>0</v>
      </c>
      <c r="G14" s="124"/>
    </row>
    <row r="15" spans="1:7" s="24" customFormat="1" ht="18.75">
      <c r="A15" s="25"/>
      <c r="B15" s="26"/>
      <c r="C15" s="27"/>
      <c r="D15" s="109"/>
      <c r="E15" s="28"/>
      <c r="F15" s="28"/>
      <c r="G15" s="124"/>
    </row>
    <row r="16" spans="1:10" s="24" customFormat="1" ht="18.75">
      <c r="A16" s="25"/>
      <c r="B16" s="26"/>
      <c r="C16" s="27"/>
      <c r="D16" s="110"/>
      <c r="E16" s="28"/>
      <c r="F16" s="28"/>
      <c r="G16" s="124"/>
      <c r="J16" s="24" t="s">
        <v>32</v>
      </c>
    </row>
    <row r="17" spans="1:7" s="24" customFormat="1" ht="18.75">
      <c r="A17" s="25"/>
      <c r="B17" s="26"/>
      <c r="C17" s="27"/>
      <c r="D17" s="109"/>
      <c r="E17" s="28"/>
      <c r="F17" s="28"/>
      <c r="G17" s="124"/>
    </row>
    <row r="18" spans="1:7" s="24" customFormat="1" ht="18.75">
      <c r="A18" s="25"/>
      <c r="B18" s="26"/>
      <c r="C18" s="27"/>
      <c r="D18" s="110"/>
      <c r="E18" s="28"/>
      <c r="F18" s="28"/>
      <c r="G18" s="124"/>
    </row>
    <row r="19" spans="1:7" s="24" customFormat="1" ht="18.75">
      <c r="A19" s="25"/>
      <c r="B19" s="26"/>
      <c r="C19" s="27"/>
      <c r="D19" s="109"/>
      <c r="E19" s="28"/>
      <c r="F19" s="28"/>
      <c r="G19" s="124"/>
    </row>
    <row r="20" spans="1:7" s="24" customFormat="1" ht="18.75">
      <c r="A20" s="25"/>
      <c r="B20" s="26"/>
      <c r="C20" s="27"/>
      <c r="D20" s="109"/>
      <c r="E20" s="28"/>
      <c r="F20" s="28"/>
      <c r="G20" s="124"/>
    </row>
    <row r="21" spans="1:7" s="24" customFormat="1" ht="18.75">
      <c r="A21" s="25"/>
      <c r="B21" s="26"/>
      <c r="C21" s="27"/>
      <c r="D21" s="109"/>
      <c r="E21" s="28"/>
      <c r="F21" s="28"/>
      <c r="G21" s="124"/>
    </row>
    <row r="22" spans="1:7" s="24" customFormat="1" ht="18.75">
      <c r="A22" s="25"/>
      <c r="B22" s="26"/>
      <c r="C22" s="27"/>
      <c r="D22" s="109"/>
      <c r="E22" s="28"/>
      <c r="F22" s="28"/>
      <c r="G22" s="124"/>
    </row>
    <row r="23" spans="1:7" s="24" customFormat="1" ht="16.5" thickBot="1">
      <c r="A23" s="29"/>
      <c r="B23" s="30"/>
      <c r="C23" s="31" t="s">
        <v>31</v>
      </c>
      <c r="D23" s="68">
        <f>SUM(D14:D22)</f>
        <v>0</v>
      </c>
      <c r="E23" s="68">
        <f>SUM(E14:E22)</f>
        <v>136500</v>
      </c>
      <c r="F23" s="68">
        <f>SUM(F14:F22)</f>
        <v>0</v>
      </c>
      <c r="G23" s="68">
        <f>SUM(G14:G22)</f>
        <v>0</v>
      </c>
    </row>
    <row r="24" spans="3:10" ht="18.75" thickBot="1">
      <c r="C24" s="115"/>
      <c r="D24" s="167" t="s">
        <v>54</v>
      </c>
      <c r="E24" s="167"/>
      <c r="F24" s="168"/>
      <c r="G24" s="116">
        <f>F23</f>
        <v>0</v>
      </c>
      <c r="H24" s="118"/>
      <c r="I24" s="118"/>
      <c r="J24" s="118"/>
    </row>
    <row r="25" spans="3:10" ht="18.75" thickBot="1">
      <c r="C25" s="115"/>
      <c r="D25" s="169" t="s">
        <v>55</v>
      </c>
      <c r="E25" s="169"/>
      <c r="F25" s="170"/>
      <c r="G25" s="123">
        <v>0</v>
      </c>
      <c r="H25" s="118"/>
      <c r="I25" s="118"/>
      <c r="J25" s="118"/>
    </row>
    <row r="26" spans="3:10" ht="18.75" thickBot="1">
      <c r="C26" s="171" t="s">
        <v>56</v>
      </c>
      <c r="D26" s="171"/>
      <c r="E26" s="171"/>
      <c r="F26" s="170"/>
      <c r="G26" s="123">
        <v>0</v>
      </c>
      <c r="H26" s="118"/>
      <c r="I26" s="118"/>
      <c r="J26" s="118"/>
    </row>
    <row r="27" spans="3:10" ht="18.75" thickBot="1">
      <c r="C27" s="117"/>
      <c r="D27" s="171" t="s">
        <v>5</v>
      </c>
      <c r="E27" s="171"/>
      <c r="F27" s="170"/>
      <c r="G27" s="116">
        <f>G24-(G25+G26)</f>
        <v>0</v>
      </c>
      <c r="H27" s="118"/>
      <c r="I27" s="118"/>
      <c r="J27" s="118"/>
    </row>
    <row r="28" spans="3:10" ht="15">
      <c r="C28" s="115"/>
      <c r="D28" s="23"/>
      <c r="E28" s="118"/>
      <c r="F28" s="118"/>
      <c r="G28" s="118"/>
      <c r="H28" s="118"/>
      <c r="I28" s="118"/>
      <c r="J28" s="118"/>
    </row>
    <row r="29" spans="1:6" ht="15">
      <c r="A29" s="2" t="s">
        <v>27</v>
      </c>
      <c r="F29" s="2" t="s">
        <v>21</v>
      </c>
    </row>
    <row r="30" ht="15">
      <c r="C30" s="3" t="s">
        <v>22</v>
      </c>
    </row>
    <row r="34" ht="15">
      <c r="C34" s="38" t="s">
        <v>29</v>
      </c>
    </row>
    <row r="35" ht="25.5">
      <c r="C35" s="35" t="s">
        <v>30</v>
      </c>
    </row>
    <row r="36" ht="25.5">
      <c r="C36" s="35" t="s">
        <v>53</v>
      </c>
    </row>
    <row r="37" ht="15">
      <c r="C37" s="39"/>
    </row>
    <row r="38" spans="3:5" ht="15">
      <c r="C38" s="39"/>
      <c r="E38" s="2" t="s">
        <v>32</v>
      </c>
    </row>
    <row r="39" ht="15">
      <c r="C39" s="39"/>
    </row>
    <row r="40" ht="15">
      <c r="C40" s="39"/>
    </row>
    <row r="41" ht="15">
      <c r="C41" s="35"/>
    </row>
    <row r="42" ht="15">
      <c r="C42" s="35"/>
    </row>
    <row r="43" ht="15">
      <c r="C43" s="35"/>
    </row>
    <row r="44" ht="15">
      <c r="C44" s="35"/>
    </row>
    <row r="45" ht="15">
      <c r="C45" s="41"/>
    </row>
    <row r="46" ht="15.75">
      <c r="C46" s="40"/>
    </row>
    <row r="47" ht="15.75">
      <c r="C47" s="40"/>
    </row>
  </sheetData>
  <sheetProtection password="C7A2" sheet="1"/>
  <mergeCells count="4">
    <mergeCell ref="D24:F24"/>
    <mergeCell ref="D25:F25"/>
    <mergeCell ref="C26:F26"/>
    <mergeCell ref="D27:F27"/>
  </mergeCells>
  <hyperlinks>
    <hyperlink ref="I11" location="Sheet1!A1" display="врати се "/>
  </hyperlinks>
  <printOptions/>
  <pageMargins left="0.7" right="0.7" top="0.75" bottom="0.75" header="0.3" footer="0.3"/>
  <pageSetup horizontalDpi="600" verticalDpi="600" orientation="portrait" scale="93" r:id="rId2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0">
      <selection activeCell="G27" activeCellId="2" sqref="E14:F23 G24 G27"/>
    </sheetView>
  </sheetViews>
  <sheetFormatPr defaultColWidth="9.140625" defaultRowHeight="12.75"/>
  <cols>
    <col min="1" max="1" width="4.28125" style="2" customWidth="1"/>
    <col min="2" max="2" width="6.57421875" style="2" customWidth="1"/>
    <col min="3" max="3" width="44.57421875" style="3" customWidth="1"/>
    <col min="4" max="4" width="8.28125" style="2" customWidth="1"/>
    <col min="5" max="5" width="12.421875" style="2" customWidth="1"/>
    <col min="6" max="7" width="11.8515625" style="2" customWidth="1"/>
    <col min="8" max="9" width="2.57421875" style="2" customWidth="1"/>
    <col min="10" max="16384" width="9.140625" style="2" customWidth="1"/>
  </cols>
  <sheetData>
    <row r="1" spans="5:6" ht="23.25">
      <c r="E1" s="7"/>
      <c r="F1" s="7"/>
    </row>
    <row r="3" s="8" customFormat="1" ht="28.5">
      <c r="C3" s="9"/>
    </row>
    <row r="4" ht="15">
      <c r="A4" s="2" t="s">
        <v>1</v>
      </c>
    </row>
    <row r="10" spans="5:7" ht="15">
      <c r="E10" s="6"/>
      <c r="F10" s="6"/>
      <c r="G10" s="5"/>
    </row>
    <row r="11" spans="3:9" s="10" customFormat="1" ht="19.5" thickBot="1">
      <c r="C11" s="11"/>
      <c r="E11" s="6"/>
      <c r="F11" s="6"/>
      <c r="G11" s="5"/>
      <c r="I11" s="1" t="s">
        <v>2</v>
      </c>
    </row>
    <row r="12" spans="1:7" s="17" customFormat="1" ht="39" thickBot="1">
      <c r="A12" s="12" t="s">
        <v>3</v>
      </c>
      <c r="B12" s="13" t="s">
        <v>4</v>
      </c>
      <c r="C12" s="36" t="s">
        <v>6</v>
      </c>
      <c r="D12" s="33" t="s">
        <v>33</v>
      </c>
      <c r="E12" s="14" t="s">
        <v>23</v>
      </c>
      <c r="F12" s="15" t="s">
        <v>5</v>
      </c>
      <c r="G12" s="16" t="s">
        <v>52</v>
      </c>
    </row>
    <row r="13" spans="1:7" s="23" customFormat="1" ht="13.5" thickBot="1">
      <c r="A13" s="18" t="s">
        <v>0</v>
      </c>
      <c r="B13" s="19">
        <v>2</v>
      </c>
      <c r="C13" s="37">
        <v>3</v>
      </c>
      <c r="D13" s="21">
        <v>4</v>
      </c>
      <c r="E13" s="20">
        <v>5</v>
      </c>
      <c r="F13" s="20" t="s">
        <v>25</v>
      </c>
      <c r="G13" s="22">
        <v>7</v>
      </c>
    </row>
    <row r="14" spans="1:7" s="24" customFormat="1" ht="15.75">
      <c r="A14" s="32" t="s">
        <v>26</v>
      </c>
      <c r="B14" s="34" t="s">
        <v>12</v>
      </c>
      <c r="C14" s="119" t="s">
        <v>13</v>
      </c>
      <c r="D14" s="108"/>
      <c r="E14" s="68">
        <v>94700</v>
      </c>
      <c r="F14" s="68">
        <f>D14*E14</f>
        <v>0</v>
      </c>
      <c r="G14" s="111"/>
    </row>
    <row r="15" spans="1:7" s="24" customFormat="1" ht="18.75">
      <c r="A15" s="25"/>
      <c r="B15" s="26"/>
      <c r="C15" s="27"/>
      <c r="D15" s="109"/>
      <c r="E15" s="28"/>
      <c r="F15" s="28"/>
      <c r="G15" s="113"/>
    </row>
    <row r="16" spans="1:10" s="24" customFormat="1" ht="18.75">
      <c r="A16" s="25"/>
      <c r="B16" s="26"/>
      <c r="C16" s="27"/>
      <c r="D16" s="114"/>
      <c r="E16" s="28"/>
      <c r="F16" s="28"/>
      <c r="G16" s="113"/>
      <c r="J16" s="24" t="s">
        <v>32</v>
      </c>
    </row>
    <row r="17" spans="1:7" s="24" customFormat="1" ht="18.75">
      <c r="A17" s="25"/>
      <c r="B17" s="26"/>
      <c r="C17" s="27"/>
      <c r="D17" s="109"/>
      <c r="E17" s="28"/>
      <c r="F17" s="28"/>
      <c r="G17" s="113"/>
    </row>
    <row r="18" spans="1:7" s="24" customFormat="1" ht="18.75">
      <c r="A18" s="25"/>
      <c r="B18" s="26"/>
      <c r="C18" s="27"/>
      <c r="D18" s="114"/>
      <c r="E18" s="28"/>
      <c r="F18" s="28"/>
      <c r="G18" s="113"/>
    </row>
    <row r="19" spans="1:7" s="24" customFormat="1" ht="18.75">
      <c r="A19" s="25"/>
      <c r="B19" s="26"/>
      <c r="C19" s="27"/>
      <c r="D19" s="109"/>
      <c r="E19" s="28"/>
      <c r="F19" s="28"/>
      <c r="G19" s="113"/>
    </row>
    <row r="20" spans="1:7" s="24" customFormat="1" ht="18.75">
      <c r="A20" s="25"/>
      <c r="B20" s="26"/>
      <c r="C20" s="27"/>
      <c r="D20" s="109"/>
      <c r="E20" s="28"/>
      <c r="F20" s="28"/>
      <c r="G20" s="113"/>
    </row>
    <row r="21" spans="1:7" s="24" customFormat="1" ht="18.75">
      <c r="A21" s="25"/>
      <c r="B21" s="26"/>
      <c r="C21" s="27"/>
      <c r="D21" s="109"/>
      <c r="E21" s="28"/>
      <c r="F21" s="28"/>
      <c r="G21" s="113"/>
    </row>
    <row r="22" spans="1:7" s="24" customFormat="1" ht="18.75">
      <c r="A22" s="25"/>
      <c r="B22" s="26"/>
      <c r="C22" s="27"/>
      <c r="D22" s="109"/>
      <c r="E22" s="28"/>
      <c r="F22" s="28"/>
      <c r="G22" s="113"/>
    </row>
    <row r="23" spans="1:7" s="24" customFormat="1" ht="16.5" thickBot="1">
      <c r="A23" s="29"/>
      <c r="B23" s="30"/>
      <c r="C23" s="31" t="s">
        <v>31</v>
      </c>
      <c r="D23" s="68">
        <f>SUM(D14:D22)</f>
        <v>0</v>
      </c>
      <c r="E23" s="68">
        <f>SUM(E14:E22)</f>
        <v>94700</v>
      </c>
      <c r="F23" s="68">
        <f>SUM(F14:F22)</f>
        <v>0</v>
      </c>
      <c r="G23" s="68">
        <f>SUM(G14:G22)</f>
        <v>0</v>
      </c>
    </row>
    <row r="24" spans="3:7" ht="18.75" thickBot="1">
      <c r="C24" s="115"/>
      <c r="D24" s="167" t="s">
        <v>54</v>
      </c>
      <c r="E24" s="167"/>
      <c r="F24" s="168"/>
      <c r="G24" s="116">
        <f>F23</f>
        <v>0</v>
      </c>
    </row>
    <row r="25" spans="3:7" ht="18.75" thickBot="1">
      <c r="C25" s="115"/>
      <c r="D25" s="169" t="s">
        <v>55</v>
      </c>
      <c r="E25" s="169"/>
      <c r="F25" s="170"/>
      <c r="G25" s="123">
        <v>0</v>
      </c>
    </row>
    <row r="26" spans="3:7" ht="18.75" thickBot="1">
      <c r="C26" s="171" t="s">
        <v>56</v>
      </c>
      <c r="D26" s="171"/>
      <c r="E26" s="171"/>
      <c r="F26" s="170"/>
      <c r="G26" s="123">
        <v>0</v>
      </c>
    </row>
    <row r="27" spans="3:7" ht="18.75" thickBot="1">
      <c r="C27" s="117"/>
      <c r="D27" s="171" t="s">
        <v>5</v>
      </c>
      <c r="E27" s="171"/>
      <c r="F27" s="170"/>
      <c r="G27" s="116">
        <f>G24-(G25+G26)</f>
        <v>0</v>
      </c>
    </row>
    <row r="28" spans="3:7" ht="15">
      <c r="C28" s="120"/>
      <c r="D28" s="120"/>
      <c r="E28" s="120"/>
      <c r="F28" s="120"/>
      <c r="G28" s="121"/>
    </row>
    <row r="29" spans="3:7" ht="15">
      <c r="C29" s="115"/>
      <c r="D29" s="23"/>
      <c r="E29" s="118"/>
      <c r="F29" s="118"/>
      <c r="G29" s="118"/>
    </row>
    <row r="30" spans="1:6" ht="15">
      <c r="A30" s="2" t="s">
        <v>27</v>
      </c>
      <c r="F30" s="2" t="s">
        <v>21</v>
      </c>
    </row>
    <row r="31" ht="15">
      <c r="C31" s="3" t="s">
        <v>22</v>
      </c>
    </row>
    <row r="35" ht="15">
      <c r="C35" s="38" t="s">
        <v>29</v>
      </c>
    </row>
    <row r="36" ht="25.5">
      <c r="C36" s="35" t="s">
        <v>30</v>
      </c>
    </row>
    <row r="37" ht="25.5">
      <c r="C37" s="35" t="s">
        <v>53</v>
      </c>
    </row>
    <row r="38" ht="15">
      <c r="C38" s="39"/>
    </row>
    <row r="39" spans="3:5" ht="15">
      <c r="C39" s="39"/>
      <c r="E39" s="2" t="s">
        <v>32</v>
      </c>
    </row>
    <row r="40" ht="15">
      <c r="C40" s="39"/>
    </row>
    <row r="41" ht="15">
      <c r="C41" s="39"/>
    </row>
    <row r="42" ht="15">
      <c r="C42" s="35"/>
    </row>
    <row r="43" ht="15">
      <c r="C43" s="35"/>
    </row>
    <row r="44" ht="15">
      <c r="C44" s="35"/>
    </row>
    <row r="45" ht="15">
      <c r="C45" s="35"/>
    </row>
    <row r="46" ht="15">
      <c r="C46" s="41"/>
    </row>
    <row r="47" ht="15.75">
      <c r="C47" s="40"/>
    </row>
    <row r="48" ht="15.75">
      <c r="C48" s="40"/>
    </row>
  </sheetData>
  <sheetProtection password="C7A2" sheet="1"/>
  <mergeCells count="4">
    <mergeCell ref="D24:F24"/>
    <mergeCell ref="D25:F25"/>
    <mergeCell ref="C26:F26"/>
    <mergeCell ref="D27:F27"/>
  </mergeCells>
  <hyperlinks>
    <hyperlink ref="I11" location="Sheet1!A1" display="врати се "/>
  </hyperlinks>
  <printOptions/>
  <pageMargins left="0.23" right="0.27" top="0.28" bottom="0.24" header="0.2" footer="0.24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0">
      <selection activeCell="G27" activeCellId="2" sqref="E14:F23 G24 G27"/>
    </sheetView>
  </sheetViews>
  <sheetFormatPr defaultColWidth="9.140625" defaultRowHeight="12.75"/>
  <cols>
    <col min="1" max="1" width="4.28125" style="2" customWidth="1"/>
    <col min="2" max="2" width="6.57421875" style="2" customWidth="1"/>
    <col min="3" max="3" width="44.57421875" style="3" customWidth="1"/>
    <col min="4" max="4" width="8.28125" style="2" customWidth="1"/>
    <col min="5" max="5" width="10.8515625" style="2" customWidth="1"/>
    <col min="6" max="7" width="11.8515625" style="2" customWidth="1"/>
    <col min="8" max="9" width="2.57421875" style="2" customWidth="1"/>
    <col min="10" max="16384" width="9.140625" style="2" customWidth="1"/>
  </cols>
  <sheetData>
    <row r="1" spans="5:6" ht="23.25">
      <c r="E1" s="7"/>
      <c r="F1" s="7"/>
    </row>
    <row r="3" s="8" customFormat="1" ht="28.5">
      <c r="C3" s="9"/>
    </row>
    <row r="4" ht="15">
      <c r="A4" s="2" t="s">
        <v>1</v>
      </c>
    </row>
    <row r="10" spans="5:7" ht="15">
      <c r="E10" s="6"/>
      <c r="F10" s="6"/>
      <c r="G10" s="5"/>
    </row>
    <row r="11" spans="3:9" s="10" customFormat="1" ht="19.5" thickBot="1">
      <c r="C11" s="11"/>
      <c r="E11" s="6"/>
      <c r="F11" s="6"/>
      <c r="G11" s="5"/>
      <c r="I11" s="1" t="s">
        <v>2</v>
      </c>
    </row>
    <row r="12" spans="1:7" s="17" customFormat="1" ht="39" thickBot="1">
      <c r="A12" s="12" t="s">
        <v>3</v>
      </c>
      <c r="B12" s="13" t="s">
        <v>4</v>
      </c>
      <c r="C12" s="36" t="s">
        <v>6</v>
      </c>
      <c r="D12" s="33" t="s">
        <v>33</v>
      </c>
      <c r="E12" s="14" t="s">
        <v>23</v>
      </c>
      <c r="F12" s="15" t="s">
        <v>5</v>
      </c>
      <c r="G12" s="16" t="s">
        <v>24</v>
      </c>
    </row>
    <row r="13" spans="1:7" s="23" customFormat="1" ht="13.5" thickBot="1">
      <c r="A13" s="18" t="s">
        <v>0</v>
      </c>
      <c r="B13" s="19">
        <v>2</v>
      </c>
      <c r="C13" s="37">
        <v>3</v>
      </c>
      <c r="D13" s="21">
        <v>4</v>
      </c>
      <c r="E13" s="20">
        <v>5</v>
      </c>
      <c r="F13" s="20" t="s">
        <v>25</v>
      </c>
      <c r="G13" s="22">
        <v>7</v>
      </c>
    </row>
    <row r="14" spans="1:7" s="24" customFormat="1" ht="15.75">
      <c r="A14" s="32" t="s">
        <v>26</v>
      </c>
      <c r="B14" s="66" t="s">
        <v>14</v>
      </c>
      <c r="C14" s="67" t="s">
        <v>15</v>
      </c>
      <c r="D14" s="112"/>
      <c r="E14" s="68">
        <v>113000</v>
      </c>
      <c r="F14" s="68">
        <f>D14*E14</f>
        <v>0</v>
      </c>
      <c r="G14" s="111"/>
    </row>
    <row r="15" spans="1:7" s="24" customFormat="1" ht="18.75">
      <c r="A15" s="25"/>
      <c r="B15" s="26"/>
      <c r="C15" s="27"/>
      <c r="D15" s="109"/>
      <c r="E15" s="28"/>
      <c r="F15" s="28"/>
      <c r="G15" s="113"/>
    </row>
    <row r="16" spans="1:10" s="24" customFormat="1" ht="18.75">
      <c r="A16" s="25"/>
      <c r="B16" s="26"/>
      <c r="C16" s="27"/>
      <c r="D16" s="114"/>
      <c r="E16" s="28"/>
      <c r="F16" s="28"/>
      <c r="G16" s="113"/>
      <c r="J16" s="24" t="s">
        <v>32</v>
      </c>
    </row>
    <row r="17" spans="1:7" s="24" customFormat="1" ht="18.75">
      <c r="A17" s="25"/>
      <c r="B17" s="26"/>
      <c r="C17" s="27"/>
      <c r="D17" s="109"/>
      <c r="E17" s="28"/>
      <c r="F17" s="28"/>
      <c r="G17" s="113"/>
    </row>
    <row r="18" spans="1:7" s="24" customFormat="1" ht="18.75">
      <c r="A18" s="25"/>
      <c r="B18" s="26"/>
      <c r="C18" s="27"/>
      <c r="D18" s="114"/>
      <c r="E18" s="28"/>
      <c r="F18" s="28"/>
      <c r="G18" s="113"/>
    </row>
    <row r="19" spans="1:7" s="24" customFormat="1" ht="18.75">
      <c r="A19" s="25"/>
      <c r="B19" s="26"/>
      <c r="C19" s="27"/>
      <c r="D19" s="109"/>
      <c r="E19" s="28"/>
      <c r="F19" s="28"/>
      <c r="G19" s="113"/>
    </row>
    <row r="20" spans="1:7" s="24" customFormat="1" ht="18.75">
      <c r="A20" s="25"/>
      <c r="B20" s="26"/>
      <c r="C20" s="27"/>
      <c r="D20" s="109"/>
      <c r="E20" s="28"/>
      <c r="F20" s="28"/>
      <c r="G20" s="113"/>
    </row>
    <row r="21" spans="1:7" s="24" customFormat="1" ht="18.75">
      <c r="A21" s="25"/>
      <c r="B21" s="26"/>
      <c r="C21" s="27"/>
      <c r="D21" s="109"/>
      <c r="E21" s="28"/>
      <c r="F21" s="28"/>
      <c r="G21" s="113"/>
    </row>
    <row r="22" spans="1:7" s="24" customFormat="1" ht="18.75">
      <c r="A22" s="25"/>
      <c r="B22" s="26"/>
      <c r="C22" s="27"/>
      <c r="D22" s="109"/>
      <c r="E22" s="28"/>
      <c r="F22" s="28"/>
      <c r="G22" s="113"/>
    </row>
    <row r="23" spans="1:7" s="24" customFormat="1" ht="16.5" thickBot="1">
      <c r="A23" s="29"/>
      <c r="B23" s="30"/>
      <c r="C23" s="31" t="s">
        <v>31</v>
      </c>
      <c r="D23" s="68">
        <f>SUM(D14:D22)</f>
        <v>0</v>
      </c>
      <c r="E23" s="68">
        <f>SUM(E14:E22)</f>
        <v>113000</v>
      </c>
      <c r="F23" s="68">
        <f>SUM(F14:F22)</f>
        <v>0</v>
      </c>
      <c r="G23" s="68">
        <f>SUM(G14:G22)</f>
        <v>0</v>
      </c>
    </row>
    <row r="24" spans="3:7" ht="18.75" thickBot="1">
      <c r="C24" s="115"/>
      <c r="D24" s="167" t="s">
        <v>54</v>
      </c>
      <c r="E24" s="167"/>
      <c r="F24" s="168"/>
      <c r="G24" s="116">
        <f>F23</f>
        <v>0</v>
      </c>
    </row>
    <row r="25" spans="3:7" ht="18.75" thickBot="1">
      <c r="C25" s="115"/>
      <c r="D25" s="169" t="s">
        <v>55</v>
      </c>
      <c r="E25" s="169"/>
      <c r="F25" s="170"/>
      <c r="G25" s="123">
        <v>0</v>
      </c>
    </row>
    <row r="26" spans="3:7" ht="18.75" thickBot="1">
      <c r="C26" s="171" t="s">
        <v>56</v>
      </c>
      <c r="D26" s="171"/>
      <c r="E26" s="171"/>
      <c r="F26" s="170"/>
      <c r="G26" s="123">
        <v>0</v>
      </c>
    </row>
    <row r="27" spans="3:7" ht="18.75" thickBot="1">
      <c r="C27" s="117"/>
      <c r="D27" s="171" t="s">
        <v>5</v>
      </c>
      <c r="E27" s="171"/>
      <c r="F27" s="170"/>
      <c r="G27" s="116">
        <f>G24-(G25+G26)</f>
        <v>0</v>
      </c>
    </row>
    <row r="28" spans="3:7" ht="15">
      <c r="C28" s="120"/>
      <c r="D28" s="120"/>
      <c r="E28" s="120"/>
      <c r="F28" s="120"/>
      <c r="G28" s="121"/>
    </row>
    <row r="29" spans="3:7" ht="15">
      <c r="C29" s="115"/>
      <c r="D29" s="23"/>
      <c r="E29" s="118"/>
      <c r="F29" s="118"/>
      <c r="G29" s="118"/>
    </row>
    <row r="30" spans="1:6" ht="15">
      <c r="A30" s="2" t="s">
        <v>27</v>
      </c>
      <c r="F30" s="2" t="s">
        <v>21</v>
      </c>
    </row>
    <row r="31" ht="15">
      <c r="C31" s="3" t="s">
        <v>22</v>
      </c>
    </row>
    <row r="35" ht="15">
      <c r="C35" s="38" t="s">
        <v>29</v>
      </c>
    </row>
    <row r="36" ht="25.5">
      <c r="C36" s="35" t="s">
        <v>30</v>
      </c>
    </row>
    <row r="37" ht="25.5">
      <c r="C37" s="35" t="s">
        <v>53</v>
      </c>
    </row>
    <row r="38" ht="15">
      <c r="C38" s="39"/>
    </row>
    <row r="39" spans="3:5" ht="15">
      <c r="C39" s="39"/>
      <c r="E39" s="2" t="s">
        <v>32</v>
      </c>
    </row>
    <row r="40" ht="15">
      <c r="C40" s="39"/>
    </row>
    <row r="41" ht="15">
      <c r="C41" s="39"/>
    </row>
    <row r="42" ht="15">
      <c r="C42" s="35"/>
    </row>
    <row r="43" ht="15">
      <c r="C43" s="35"/>
    </row>
    <row r="44" ht="15">
      <c r="C44" s="35"/>
    </row>
    <row r="45" ht="15">
      <c r="C45" s="35"/>
    </row>
    <row r="46" ht="15">
      <c r="C46" s="41"/>
    </row>
    <row r="47" ht="15.75">
      <c r="C47" s="40"/>
    </row>
    <row r="48" ht="15.75">
      <c r="C48" s="40"/>
    </row>
  </sheetData>
  <sheetProtection password="C7A2" sheet="1"/>
  <mergeCells count="4">
    <mergeCell ref="D24:F24"/>
    <mergeCell ref="D25:F25"/>
    <mergeCell ref="C26:F26"/>
    <mergeCell ref="D27:F27"/>
  </mergeCells>
  <hyperlinks>
    <hyperlink ref="I11" location="Sheet1!A1" display="врати се "/>
  </hyperlinks>
  <printOptions/>
  <pageMargins left="0.7" right="0.7" top="0.75" bottom="0.75" header="0.3" footer="0.3"/>
  <pageSetup horizontalDpi="600" verticalDpi="600" orientation="portrait" scale="94" r:id="rId2"/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0">
      <selection activeCell="G27" activeCellId="2" sqref="E14:F23 G24 G27"/>
    </sheetView>
  </sheetViews>
  <sheetFormatPr defaultColWidth="9.140625" defaultRowHeight="12.75"/>
  <cols>
    <col min="1" max="1" width="4.28125" style="2" customWidth="1"/>
    <col min="2" max="2" width="6.57421875" style="2" customWidth="1"/>
    <col min="3" max="3" width="44.57421875" style="3" customWidth="1"/>
    <col min="4" max="4" width="8.28125" style="2" customWidth="1"/>
    <col min="5" max="5" width="10.8515625" style="2" customWidth="1"/>
    <col min="6" max="7" width="11.8515625" style="2" customWidth="1"/>
    <col min="8" max="9" width="2.57421875" style="2" customWidth="1"/>
    <col min="10" max="16384" width="9.140625" style="2" customWidth="1"/>
  </cols>
  <sheetData>
    <row r="1" spans="5:6" ht="23.25">
      <c r="E1" s="7"/>
      <c r="F1" s="7"/>
    </row>
    <row r="3" s="8" customFormat="1" ht="28.5">
      <c r="C3" s="9"/>
    </row>
    <row r="4" ht="15">
      <c r="A4" s="2" t="s">
        <v>1</v>
      </c>
    </row>
    <row r="10" spans="5:7" ht="15">
      <c r="E10" s="6"/>
      <c r="F10" s="6"/>
      <c r="G10" s="5"/>
    </row>
    <row r="11" spans="3:9" s="10" customFormat="1" ht="19.5" thickBot="1">
      <c r="C11" s="11"/>
      <c r="E11" s="6"/>
      <c r="F11" s="6"/>
      <c r="G11" s="5"/>
      <c r="I11" s="1" t="s">
        <v>2</v>
      </c>
    </row>
    <row r="12" spans="1:7" s="17" customFormat="1" ht="39" thickBot="1">
      <c r="A12" s="12" t="s">
        <v>3</v>
      </c>
      <c r="B12" s="13" t="s">
        <v>4</v>
      </c>
      <c r="C12" s="36" t="s">
        <v>6</v>
      </c>
      <c r="D12" s="33" t="s">
        <v>33</v>
      </c>
      <c r="E12" s="14" t="s">
        <v>23</v>
      </c>
      <c r="F12" s="15" t="s">
        <v>5</v>
      </c>
      <c r="G12" s="16" t="s">
        <v>24</v>
      </c>
    </row>
    <row r="13" spans="1:7" s="23" customFormat="1" ht="13.5" thickBot="1">
      <c r="A13" s="18" t="s">
        <v>0</v>
      </c>
      <c r="B13" s="19">
        <v>2</v>
      </c>
      <c r="C13" s="37">
        <v>3</v>
      </c>
      <c r="D13" s="21">
        <v>4</v>
      </c>
      <c r="E13" s="20">
        <v>5</v>
      </c>
      <c r="F13" s="20" t="s">
        <v>25</v>
      </c>
      <c r="G13" s="22">
        <v>7</v>
      </c>
    </row>
    <row r="14" spans="1:7" s="24" customFormat="1" ht="15.75">
      <c r="A14" s="32" t="s">
        <v>26</v>
      </c>
      <c r="B14" s="66" t="s">
        <v>16</v>
      </c>
      <c r="C14" s="67" t="s">
        <v>17</v>
      </c>
      <c r="D14" s="112"/>
      <c r="E14" s="68">
        <v>96200</v>
      </c>
      <c r="F14" s="68">
        <f>D14*E14</f>
        <v>0</v>
      </c>
      <c r="G14" s="111"/>
    </row>
    <row r="15" spans="1:7" s="24" customFormat="1" ht="18.75">
      <c r="A15" s="25"/>
      <c r="B15" s="26"/>
      <c r="C15" s="27"/>
      <c r="D15" s="109"/>
      <c r="E15" s="28"/>
      <c r="F15" s="28"/>
      <c r="G15" s="113"/>
    </row>
    <row r="16" spans="1:10" s="24" customFormat="1" ht="18.75">
      <c r="A16" s="25"/>
      <c r="B16" s="26"/>
      <c r="C16" s="27"/>
      <c r="D16" s="114"/>
      <c r="E16" s="28"/>
      <c r="F16" s="28"/>
      <c r="G16" s="113"/>
      <c r="J16" s="24" t="s">
        <v>32</v>
      </c>
    </row>
    <row r="17" spans="1:7" s="24" customFormat="1" ht="18.75">
      <c r="A17" s="25"/>
      <c r="B17" s="26"/>
      <c r="C17" s="27"/>
      <c r="D17" s="109"/>
      <c r="E17" s="28"/>
      <c r="F17" s="28"/>
      <c r="G17" s="113"/>
    </row>
    <row r="18" spans="1:7" s="24" customFormat="1" ht="18.75">
      <c r="A18" s="25"/>
      <c r="B18" s="26"/>
      <c r="C18" s="27"/>
      <c r="D18" s="114"/>
      <c r="E18" s="28"/>
      <c r="F18" s="28"/>
      <c r="G18" s="113"/>
    </row>
    <row r="19" spans="1:7" s="24" customFormat="1" ht="18.75">
      <c r="A19" s="25"/>
      <c r="B19" s="26"/>
      <c r="C19" s="27"/>
      <c r="D19" s="109"/>
      <c r="E19" s="28"/>
      <c r="F19" s="28"/>
      <c r="G19" s="113"/>
    </row>
    <row r="20" spans="1:7" s="24" customFormat="1" ht="18.75">
      <c r="A20" s="25"/>
      <c r="B20" s="26"/>
      <c r="C20" s="27"/>
      <c r="D20" s="109"/>
      <c r="E20" s="28"/>
      <c r="F20" s="28"/>
      <c r="G20" s="113"/>
    </row>
    <row r="21" spans="1:7" s="24" customFormat="1" ht="18.75">
      <c r="A21" s="25"/>
      <c r="B21" s="26"/>
      <c r="C21" s="27"/>
      <c r="D21" s="109"/>
      <c r="E21" s="28"/>
      <c r="F21" s="28"/>
      <c r="G21" s="113"/>
    </row>
    <row r="22" spans="1:7" s="24" customFormat="1" ht="18.75">
      <c r="A22" s="25"/>
      <c r="B22" s="26"/>
      <c r="C22" s="27"/>
      <c r="D22" s="109"/>
      <c r="E22" s="28"/>
      <c r="F22" s="28"/>
      <c r="G22" s="113"/>
    </row>
    <row r="23" spans="1:7" s="24" customFormat="1" ht="16.5" thickBot="1">
      <c r="A23" s="29"/>
      <c r="B23" s="30"/>
      <c r="C23" s="31" t="s">
        <v>31</v>
      </c>
      <c r="D23" s="68">
        <f>SUM(D14:D22)</f>
        <v>0</v>
      </c>
      <c r="E23" s="68">
        <f>SUM(E14:E22)</f>
        <v>96200</v>
      </c>
      <c r="F23" s="68">
        <f>SUM(F14:F22)</f>
        <v>0</v>
      </c>
      <c r="G23" s="68">
        <f>SUM(G14:G22)</f>
        <v>0</v>
      </c>
    </row>
    <row r="24" spans="3:8" ht="18.75" thickBot="1">
      <c r="C24" s="115"/>
      <c r="D24" s="167" t="s">
        <v>54</v>
      </c>
      <c r="E24" s="167"/>
      <c r="F24" s="168"/>
      <c r="G24" s="116">
        <f>F23</f>
        <v>0</v>
      </c>
      <c r="H24" s="118"/>
    </row>
    <row r="25" spans="3:8" ht="18.75" thickBot="1">
      <c r="C25" s="115"/>
      <c r="D25" s="169" t="s">
        <v>55</v>
      </c>
      <c r="E25" s="169"/>
      <c r="F25" s="170"/>
      <c r="G25" s="123">
        <v>0</v>
      </c>
      <c r="H25" s="118"/>
    </row>
    <row r="26" spans="3:8" ht="18.75" thickBot="1">
      <c r="C26" s="171" t="s">
        <v>56</v>
      </c>
      <c r="D26" s="171"/>
      <c r="E26" s="171"/>
      <c r="F26" s="170"/>
      <c r="G26" s="123">
        <v>0</v>
      </c>
      <c r="H26" s="118"/>
    </row>
    <row r="27" spans="3:8" ht="18.75" thickBot="1">
      <c r="C27" s="117"/>
      <c r="D27" s="171" t="s">
        <v>5</v>
      </c>
      <c r="E27" s="171"/>
      <c r="F27" s="170"/>
      <c r="G27" s="116">
        <f>G24-(G25+G26)</f>
        <v>0</v>
      </c>
      <c r="H27" s="118"/>
    </row>
    <row r="28" spans="3:8" ht="15">
      <c r="C28" s="120"/>
      <c r="D28" s="120"/>
      <c r="E28" s="120"/>
      <c r="F28" s="120"/>
      <c r="G28" s="121"/>
      <c r="H28" s="118"/>
    </row>
    <row r="29" spans="3:8" ht="15">
      <c r="C29" s="115"/>
      <c r="D29" s="23"/>
      <c r="E29" s="118"/>
      <c r="F29" s="118"/>
      <c r="G29" s="118"/>
      <c r="H29" s="118"/>
    </row>
    <row r="30" spans="1:8" ht="15">
      <c r="A30" s="2" t="s">
        <v>27</v>
      </c>
      <c r="C30" s="115"/>
      <c r="D30" s="118"/>
      <c r="E30" s="118"/>
      <c r="F30" s="118" t="s">
        <v>21</v>
      </c>
      <c r="G30" s="118"/>
      <c r="H30" s="118"/>
    </row>
    <row r="31" ht="15">
      <c r="C31" s="3" t="s">
        <v>22</v>
      </c>
    </row>
    <row r="35" ht="15">
      <c r="C35" s="38" t="s">
        <v>29</v>
      </c>
    </row>
    <row r="36" ht="25.5">
      <c r="C36" s="35" t="s">
        <v>30</v>
      </c>
    </row>
    <row r="37" ht="25.5">
      <c r="C37" s="35" t="s">
        <v>53</v>
      </c>
    </row>
    <row r="38" ht="15">
      <c r="C38" s="39"/>
    </row>
    <row r="39" spans="3:5" ht="15">
      <c r="C39" s="39"/>
      <c r="E39" s="2" t="s">
        <v>32</v>
      </c>
    </row>
    <row r="40" ht="15">
      <c r="C40" s="39"/>
    </row>
    <row r="41" ht="15">
      <c r="C41" s="39"/>
    </row>
    <row r="42" ht="15">
      <c r="C42" s="35"/>
    </row>
    <row r="43" ht="15">
      <c r="C43" s="35"/>
    </row>
    <row r="44" ht="15">
      <c r="C44" s="35"/>
    </row>
    <row r="45" ht="15">
      <c r="C45" s="35"/>
    </row>
    <row r="46" ht="15">
      <c r="C46" s="41"/>
    </row>
    <row r="47" ht="15.75">
      <c r="C47" s="40"/>
    </row>
    <row r="48" ht="15.75">
      <c r="C48" s="40"/>
    </row>
  </sheetData>
  <sheetProtection password="C7A2" sheet="1"/>
  <mergeCells count="4">
    <mergeCell ref="D24:F24"/>
    <mergeCell ref="D25:F25"/>
    <mergeCell ref="C26:F26"/>
    <mergeCell ref="D27:F27"/>
  </mergeCells>
  <hyperlinks>
    <hyperlink ref="I11" location="Sheet1!A1" display="врати се "/>
  </hyperlinks>
  <printOptions/>
  <pageMargins left="0.7" right="0.7" top="0.75" bottom="0.75" header="0.3" footer="0.3"/>
  <pageSetup horizontalDpi="600" verticalDpi="600" orientation="portrait" scale="94" r:id="rId2"/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7">
      <selection activeCell="G27" activeCellId="2" sqref="E14:F23 G24 G27"/>
    </sheetView>
  </sheetViews>
  <sheetFormatPr defaultColWidth="9.140625" defaultRowHeight="12.75"/>
  <cols>
    <col min="1" max="1" width="4.28125" style="2" customWidth="1"/>
    <col min="2" max="2" width="6.57421875" style="2" customWidth="1"/>
    <col min="3" max="3" width="44.57421875" style="3" customWidth="1"/>
    <col min="4" max="4" width="8.28125" style="2" customWidth="1"/>
    <col min="5" max="5" width="10.8515625" style="2" customWidth="1"/>
    <col min="6" max="6" width="11.8515625" style="2" customWidth="1"/>
    <col min="7" max="7" width="13.140625" style="2" customWidth="1"/>
    <col min="8" max="9" width="2.57421875" style="2" customWidth="1"/>
    <col min="10" max="16384" width="9.140625" style="2" customWidth="1"/>
  </cols>
  <sheetData>
    <row r="1" spans="5:6" ht="23.25">
      <c r="E1" s="7"/>
      <c r="F1" s="7"/>
    </row>
    <row r="3" s="8" customFormat="1" ht="28.5">
      <c r="C3" s="9"/>
    </row>
    <row r="4" ht="15">
      <c r="A4" s="2" t="s">
        <v>1</v>
      </c>
    </row>
    <row r="10" spans="5:7" ht="15">
      <c r="E10" s="6"/>
      <c r="F10" s="6"/>
      <c r="G10" s="5"/>
    </row>
    <row r="11" spans="3:9" s="10" customFormat="1" ht="19.5" thickBot="1">
      <c r="C11" s="11"/>
      <c r="E11" s="6"/>
      <c r="F11" s="6"/>
      <c r="G11" s="5"/>
      <c r="I11" s="1" t="s">
        <v>2</v>
      </c>
    </row>
    <row r="12" spans="1:7" s="17" customFormat="1" ht="39" thickBot="1">
      <c r="A12" s="12" t="s">
        <v>3</v>
      </c>
      <c r="B12" s="13" t="s">
        <v>4</v>
      </c>
      <c r="C12" s="36" t="s">
        <v>6</v>
      </c>
      <c r="D12" s="33" t="s">
        <v>33</v>
      </c>
      <c r="E12" s="14" t="s">
        <v>23</v>
      </c>
      <c r="F12" s="15" t="s">
        <v>5</v>
      </c>
      <c r="G12" s="16" t="s">
        <v>24</v>
      </c>
    </row>
    <row r="13" spans="1:7" s="23" customFormat="1" ht="13.5" thickBot="1">
      <c r="A13" s="18" t="s">
        <v>0</v>
      </c>
      <c r="B13" s="19">
        <v>2</v>
      </c>
      <c r="C13" s="37">
        <v>3</v>
      </c>
      <c r="D13" s="21">
        <v>4</v>
      </c>
      <c r="E13" s="20">
        <v>5</v>
      </c>
      <c r="F13" s="20" t="s">
        <v>25</v>
      </c>
      <c r="G13" s="22">
        <v>7</v>
      </c>
    </row>
    <row r="14" spans="1:7" s="24" customFormat="1" ht="15.75">
      <c r="A14" s="32" t="s">
        <v>26</v>
      </c>
      <c r="B14" s="66" t="s">
        <v>18</v>
      </c>
      <c r="C14" s="67" t="s">
        <v>19</v>
      </c>
      <c r="D14" s="112"/>
      <c r="E14" s="68">
        <v>40000</v>
      </c>
      <c r="F14" s="68">
        <f>D14*E14</f>
        <v>0</v>
      </c>
      <c r="G14" s="111"/>
    </row>
    <row r="15" spans="1:7" s="24" customFormat="1" ht="18.75">
      <c r="A15" s="25"/>
      <c r="B15" s="26"/>
      <c r="C15" s="27"/>
      <c r="D15" s="109"/>
      <c r="E15" s="28"/>
      <c r="F15" s="28"/>
      <c r="G15" s="113"/>
    </row>
    <row r="16" spans="1:10" s="24" customFormat="1" ht="18.75">
      <c r="A16" s="25"/>
      <c r="B16" s="26"/>
      <c r="C16" s="27"/>
      <c r="D16" s="114"/>
      <c r="E16" s="28"/>
      <c r="F16" s="28"/>
      <c r="G16" s="113"/>
      <c r="J16" s="24" t="s">
        <v>32</v>
      </c>
    </row>
    <row r="17" spans="1:7" s="24" customFormat="1" ht="18.75">
      <c r="A17" s="25"/>
      <c r="B17" s="26"/>
      <c r="C17" s="27"/>
      <c r="D17" s="109"/>
      <c r="E17" s="28"/>
      <c r="F17" s="28"/>
      <c r="G17" s="113"/>
    </row>
    <row r="18" spans="1:7" s="24" customFormat="1" ht="18.75">
      <c r="A18" s="25"/>
      <c r="B18" s="26"/>
      <c r="C18" s="27"/>
      <c r="D18" s="114"/>
      <c r="E18" s="28"/>
      <c r="F18" s="28"/>
      <c r="G18" s="113"/>
    </row>
    <row r="19" spans="1:7" s="24" customFormat="1" ht="18.75">
      <c r="A19" s="25"/>
      <c r="B19" s="26"/>
      <c r="C19" s="27"/>
      <c r="D19" s="109"/>
      <c r="E19" s="28"/>
      <c r="F19" s="28"/>
      <c r="G19" s="113"/>
    </row>
    <row r="20" spans="1:7" s="24" customFormat="1" ht="18.75">
      <c r="A20" s="25"/>
      <c r="B20" s="26"/>
      <c r="C20" s="27"/>
      <c r="D20" s="109"/>
      <c r="E20" s="28"/>
      <c r="F20" s="28"/>
      <c r="G20" s="113"/>
    </row>
    <row r="21" spans="1:7" s="24" customFormat="1" ht="18.75">
      <c r="A21" s="25"/>
      <c r="B21" s="26"/>
      <c r="C21" s="27"/>
      <c r="D21" s="109"/>
      <c r="E21" s="28"/>
      <c r="F21" s="28"/>
      <c r="G21" s="113"/>
    </row>
    <row r="22" spans="1:7" s="24" customFormat="1" ht="15.75">
      <c r="A22" s="25"/>
      <c r="B22" s="26"/>
      <c r="C22" s="27"/>
      <c r="D22" s="124"/>
      <c r="E22" s="68"/>
      <c r="F22" s="68"/>
      <c r="G22" s="124"/>
    </row>
    <row r="23" spans="1:7" s="24" customFormat="1" ht="16.5" thickBot="1">
      <c r="A23" s="29"/>
      <c r="B23" s="30"/>
      <c r="C23" s="31" t="s">
        <v>31</v>
      </c>
      <c r="D23" s="68">
        <f>SUM(D14:D22)</f>
        <v>0</v>
      </c>
      <c r="E23" s="68">
        <f>SUM(E14:E22)</f>
        <v>40000</v>
      </c>
      <c r="F23" s="68">
        <f>SUM(F14:F22)</f>
        <v>0</v>
      </c>
      <c r="G23" s="68">
        <f>SUM(G14:G22)</f>
        <v>0</v>
      </c>
    </row>
    <row r="24" spans="3:7" ht="18.75" thickBot="1">
      <c r="C24" s="115"/>
      <c r="D24" s="167" t="s">
        <v>54</v>
      </c>
      <c r="E24" s="167"/>
      <c r="F24" s="168"/>
      <c r="G24" s="116">
        <f>F23</f>
        <v>0</v>
      </c>
    </row>
    <row r="25" spans="3:7" ht="18.75" thickBot="1">
      <c r="C25" s="115"/>
      <c r="D25" s="169" t="s">
        <v>55</v>
      </c>
      <c r="E25" s="169"/>
      <c r="F25" s="170"/>
      <c r="G25" s="123">
        <v>0</v>
      </c>
    </row>
    <row r="26" spans="3:7" ht="18.75" thickBot="1">
      <c r="C26" s="171" t="s">
        <v>56</v>
      </c>
      <c r="D26" s="171"/>
      <c r="E26" s="171"/>
      <c r="F26" s="170"/>
      <c r="G26" s="123">
        <v>0</v>
      </c>
    </row>
    <row r="27" spans="3:7" ht="18.75" thickBot="1">
      <c r="C27" s="117"/>
      <c r="D27" s="171" t="s">
        <v>5</v>
      </c>
      <c r="E27" s="171"/>
      <c r="F27" s="170"/>
      <c r="G27" s="116">
        <f>G24-(G25+G26)</f>
        <v>0</v>
      </c>
    </row>
    <row r="28" spans="3:7" ht="15">
      <c r="C28" s="115"/>
      <c r="D28" s="23"/>
      <c r="E28" s="118"/>
      <c r="F28" s="118"/>
      <c r="G28" s="118"/>
    </row>
    <row r="29" spans="1:6" ht="15">
      <c r="A29" s="2" t="s">
        <v>27</v>
      </c>
      <c r="F29" s="2" t="s">
        <v>21</v>
      </c>
    </row>
    <row r="30" ht="15">
      <c r="C30" s="3" t="s">
        <v>22</v>
      </c>
    </row>
    <row r="34" ht="15">
      <c r="C34" s="38" t="s">
        <v>29</v>
      </c>
    </row>
    <row r="35" ht="25.5">
      <c r="C35" s="35" t="s">
        <v>30</v>
      </c>
    </row>
    <row r="36" ht="25.5">
      <c r="C36" s="35" t="s">
        <v>53</v>
      </c>
    </row>
    <row r="37" ht="15">
      <c r="C37" s="39"/>
    </row>
    <row r="38" spans="3:5" ht="15">
      <c r="C38" s="39"/>
      <c r="E38" s="2" t="s">
        <v>32</v>
      </c>
    </row>
    <row r="39" ht="15">
      <c r="C39" s="39"/>
    </row>
    <row r="40" ht="15">
      <c r="C40" s="39"/>
    </row>
    <row r="41" ht="15">
      <c r="C41" s="35"/>
    </row>
    <row r="42" ht="15">
      <c r="C42" s="35"/>
    </row>
    <row r="43" ht="15">
      <c r="C43" s="35"/>
    </row>
    <row r="44" ht="15">
      <c r="C44" s="35"/>
    </row>
    <row r="45" ht="15">
      <c r="C45" s="41"/>
    </row>
    <row r="46" ht="15.75">
      <c r="C46" s="40"/>
    </row>
    <row r="47" ht="15.75">
      <c r="C47" s="40"/>
    </row>
  </sheetData>
  <sheetProtection password="C7A2" sheet="1"/>
  <mergeCells count="4">
    <mergeCell ref="D24:F24"/>
    <mergeCell ref="D25:F25"/>
    <mergeCell ref="C26:F26"/>
    <mergeCell ref="D27:F27"/>
  </mergeCells>
  <hyperlinks>
    <hyperlink ref="I11" location="dok!A1" display="врати се "/>
  </hyperlinks>
  <printOptions/>
  <pageMargins left="0.7" right="0.7" top="0.75" bottom="0.75" header="0.3" footer="0.3"/>
  <pageSetup horizontalDpi="600" verticalDpi="600" orientation="portrait" scale="92" r:id="rId2"/>
  <colBreaks count="1" manualBreakCount="1">
    <brk id="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7">
      <selection activeCell="G24" sqref="G24:G26"/>
    </sheetView>
  </sheetViews>
  <sheetFormatPr defaultColWidth="9.140625" defaultRowHeight="12.75"/>
  <cols>
    <col min="1" max="1" width="4.28125" style="2" customWidth="1"/>
    <col min="2" max="2" width="6.57421875" style="2" customWidth="1"/>
    <col min="3" max="3" width="44.57421875" style="3" customWidth="1"/>
    <col min="4" max="4" width="9.140625" style="2" customWidth="1"/>
    <col min="5" max="5" width="10.8515625" style="2" customWidth="1"/>
    <col min="6" max="6" width="11.8515625" style="2" customWidth="1"/>
    <col min="7" max="7" width="14.00390625" style="2" customWidth="1"/>
    <col min="8" max="9" width="2.57421875" style="2" customWidth="1"/>
    <col min="10" max="16384" width="9.140625" style="2" customWidth="1"/>
  </cols>
  <sheetData>
    <row r="1" spans="5:6" ht="23.25">
      <c r="E1" s="7"/>
      <c r="F1" s="7"/>
    </row>
    <row r="3" s="8" customFormat="1" ht="28.5">
      <c r="C3" s="9"/>
    </row>
    <row r="4" ht="15">
      <c r="A4" s="2" t="s">
        <v>1</v>
      </c>
    </row>
    <row r="10" spans="5:7" ht="15">
      <c r="E10" s="6"/>
      <c r="F10" s="6"/>
      <c r="G10" s="5"/>
    </row>
    <row r="11" spans="3:9" s="10" customFormat="1" ht="19.5" thickBot="1">
      <c r="C11" s="11"/>
      <c r="E11" s="6"/>
      <c r="F11" s="6"/>
      <c r="G11" s="5"/>
      <c r="I11" s="1" t="s">
        <v>2</v>
      </c>
    </row>
    <row r="12" spans="1:7" s="17" customFormat="1" ht="39" thickBot="1">
      <c r="A12" s="12" t="s">
        <v>3</v>
      </c>
      <c r="B12" s="13" t="s">
        <v>4</v>
      </c>
      <c r="C12" s="36" t="s">
        <v>6</v>
      </c>
      <c r="D12" s="33" t="s">
        <v>33</v>
      </c>
      <c r="E12" s="14" t="s">
        <v>23</v>
      </c>
      <c r="F12" s="15" t="s">
        <v>5</v>
      </c>
      <c r="G12" s="16" t="s">
        <v>24</v>
      </c>
    </row>
    <row r="13" spans="1:7" s="23" customFormat="1" ht="13.5" thickBot="1">
      <c r="A13" s="18" t="s">
        <v>0</v>
      </c>
      <c r="B13" s="19">
        <v>2</v>
      </c>
      <c r="C13" s="37">
        <v>3</v>
      </c>
      <c r="D13" s="21">
        <v>4</v>
      </c>
      <c r="E13" s="20">
        <v>5</v>
      </c>
      <c r="F13" s="20" t="s">
        <v>25</v>
      </c>
      <c r="G13" s="22">
        <v>7</v>
      </c>
    </row>
    <row r="14" spans="1:7" s="24" customFormat="1" ht="45">
      <c r="A14" s="32" t="s">
        <v>26</v>
      </c>
      <c r="B14" s="70" t="s">
        <v>20</v>
      </c>
      <c r="C14" s="71" t="s">
        <v>45</v>
      </c>
      <c r="D14" s="125"/>
      <c r="E14" s="73">
        <v>638000</v>
      </c>
      <c r="F14" s="73">
        <f>D14*E14</f>
        <v>0</v>
      </c>
      <c r="G14" s="111"/>
    </row>
    <row r="15" spans="1:7" s="24" customFormat="1" ht="18.75">
      <c r="A15" s="25"/>
      <c r="B15" s="26"/>
      <c r="C15" s="27"/>
      <c r="D15" s="109"/>
      <c r="E15" s="28"/>
      <c r="F15" s="28"/>
      <c r="G15" s="113"/>
    </row>
    <row r="16" spans="1:10" s="24" customFormat="1" ht="18.75">
      <c r="A16" s="25"/>
      <c r="B16" s="26"/>
      <c r="C16" s="27"/>
      <c r="D16" s="114"/>
      <c r="E16" s="28"/>
      <c r="F16" s="28"/>
      <c r="G16" s="113"/>
      <c r="J16" s="24" t="s">
        <v>32</v>
      </c>
    </row>
    <row r="17" spans="1:7" s="24" customFormat="1" ht="18.75">
      <c r="A17" s="25"/>
      <c r="B17" s="26"/>
      <c r="C17" s="27"/>
      <c r="D17" s="109"/>
      <c r="E17" s="28"/>
      <c r="F17" s="28"/>
      <c r="G17" s="113"/>
    </row>
    <row r="18" spans="1:7" s="24" customFormat="1" ht="18.75">
      <c r="A18" s="25"/>
      <c r="B18" s="26"/>
      <c r="C18" s="27"/>
      <c r="D18" s="114"/>
      <c r="E18" s="28"/>
      <c r="F18" s="28"/>
      <c r="G18" s="113"/>
    </row>
    <row r="19" spans="1:7" s="24" customFormat="1" ht="18.75">
      <c r="A19" s="25"/>
      <c r="B19" s="26"/>
      <c r="C19" s="27"/>
      <c r="D19" s="109"/>
      <c r="E19" s="28"/>
      <c r="F19" s="28"/>
      <c r="G19" s="113"/>
    </row>
    <row r="20" spans="1:7" s="24" customFormat="1" ht="18.75">
      <c r="A20" s="25"/>
      <c r="B20" s="26"/>
      <c r="C20" s="27"/>
      <c r="D20" s="109"/>
      <c r="E20" s="28"/>
      <c r="F20" s="28"/>
      <c r="G20" s="113"/>
    </row>
    <row r="21" spans="1:7" s="24" customFormat="1" ht="18.75">
      <c r="A21" s="25"/>
      <c r="B21" s="26"/>
      <c r="C21" s="27"/>
      <c r="D21" s="109"/>
      <c r="E21" s="28"/>
      <c r="F21" s="28"/>
      <c r="G21" s="113"/>
    </row>
    <row r="22" spans="1:7" s="24" customFormat="1" ht="18.75">
      <c r="A22" s="25"/>
      <c r="B22" s="26"/>
      <c r="C22" s="27"/>
      <c r="D22" s="109"/>
      <c r="E22" s="28"/>
      <c r="F22" s="28"/>
      <c r="G22" s="113"/>
    </row>
    <row r="23" spans="1:7" s="24" customFormat="1" ht="16.5" thickBot="1">
      <c r="A23" s="29"/>
      <c r="B23" s="30"/>
      <c r="C23" s="31" t="s">
        <v>31</v>
      </c>
      <c r="D23" s="73">
        <f>SUM(D14:D22)</f>
        <v>0</v>
      </c>
      <c r="E23" s="73">
        <f>SUM(E14:E22)</f>
        <v>638000</v>
      </c>
      <c r="F23" s="73">
        <f>SUM(F14:F22)</f>
        <v>0</v>
      </c>
      <c r="G23" s="73">
        <f>SUM(G14:G22)</f>
        <v>0</v>
      </c>
    </row>
    <row r="24" spans="3:8" ht="18.75" thickBot="1">
      <c r="C24" s="115"/>
      <c r="D24" s="167" t="s">
        <v>54</v>
      </c>
      <c r="E24" s="167"/>
      <c r="F24" s="168"/>
      <c r="G24" s="116">
        <f>F23</f>
        <v>0</v>
      </c>
      <c r="H24" s="118"/>
    </row>
    <row r="25" spans="3:8" ht="18.75" thickBot="1">
      <c r="C25" s="115"/>
      <c r="D25" s="169" t="s">
        <v>55</v>
      </c>
      <c r="E25" s="169"/>
      <c r="F25" s="170"/>
      <c r="G25" s="123">
        <v>0</v>
      </c>
      <c r="H25" s="118"/>
    </row>
    <row r="26" spans="3:8" ht="18.75" thickBot="1">
      <c r="C26" s="171" t="s">
        <v>56</v>
      </c>
      <c r="D26" s="171"/>
      <c r="E26" s="171"/>
      <c r="F26" s="170"/>
      <c r="G26" s="123">
        <v>0</v>
      </c>
      <c r="H26" s="118"/>
    </row>
    <row r="27" spans="3:8" ht="18.75" thickBot="1">
      <c r="C27" s="117"/>
      <c r="D27" s="171" t="s">
        <v>5</v>
      </c>
      <c r="E27" s="171"/>
      <c r="F27" s="170"/>
      <c r="G27" s="116">
        <f>G24-(G25+G26)</f>
        <v>0</v>
      </c>
      <c r="H27" s="118"/>
    </row>
    <row r="28" spans="3:8" ht="15">
      <c r="C28" s="115"/>
      <c r="D28" s="23"/>
      <c r="E28" s="118"/>
      <c r="F28" s="118"/>
      <c r="G28" s="118"/>
      <c r="H28" s="118"/>
    </row>
    <row r="29" spans="1:6" ht="15">
      <c r="A29" s="2" t="s">
        <v>27</v>
      </c>
      <c r="F29" s="2" t="s">
        <v>21</v>
      </c>
    </row>
    <row r="30" ht="15">
      <c r="C30" s="3" t="s">
        <v>22</v>
      </c>
    </row>
    <row r="34" ht="15">
      <c r="C34" s="38" t="s">
        <v>29</v>
      </c>
    </row>
    <row r="35" ht="25.5">
      <c r="C35" s="35" t="s">
        <v>30</v>
      </c>
    </row>
    <row r="36" ht="25.5">
      <c r="C36" s="35" t="s">
        <v>53</v>
      </c>
    </row>
    <row r="37" ht="15">
      <c r="C37" s="39"/>
    </row>
    <row r="38" spans="3:5" ht="15">
      <c r="C38" s="39"/>
      <c r="E38" s="2" t="s">
        <v>32</v>
      </c>
    </row>
    <row r="39" ht="15">
      <c r="C39" s="39"/>
    </row>
    <row r="40" ht="15">
      <c r="C40" s="39"/>
    </row>
    <row r="41" ht="15">
      <c r="C41" s="35"/>
    </row>
    <row r="42" ht="15">
      <c r="C42" s="35"/>
    </row>
    <row r="43" ht="15">
      <c r="C43" s="35"/>
    </row>
    <row r="44" ht="15">
      <c r="C44" s="35"/>
    </row>
    <row r="45" ht="15">
      <c r="C45" s="41"/>
    </row>
    <row r="46" ht="15.75">
      <c r="C46" s="40"/>
    </row>
    <row r="47" ht="15.75">
      <c r="C47" s="40"/>
    </row>
  </sheetData>
  <sheetProtection password="CB24" sheet="1"/>
  <mergeCells count="4">
    <mergeCell ref="D24:F24"/>
    <mergeCell ref="D25:F25"/>
    <mergeCell ref="C26:F26"/>
    <mergeCell ref="D27:F27"/>
  </mergeCells>
  <hyperlinks>
    <hyperlink ref="I11" location="Sheet1!A1" display="врати се "/>
  </hyperlinks>
  <printOptions/>
  <pageMargins left="0.7" right="0.7" top="0.75" bottom="0.75" header="0.3" footer="0.3"/>
  <pageSetup horizontalDpi="600" verticalDpi="600" orientation="portrait" scale="91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Doncev Blagoje</dc:creator>
  <cp:keywords/>
  <dc:description/>
  <cp:lastModifiedBy>vladimird</cp:lastModifiedBy>
  <cp:lastPrinted>2011-03-07T09:28:53Z</cp:lastPrinted>
  <dcterms:created xsi:type="dcterms:W3CDTF">2011-01-05T14:37:12Z</dcterms:created>
  <dcterms:modified xsi:type="dcterms:W3CDTF">2011-12-05T12:18:24Z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