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ceni spec.stomatologija" sheetId="2" r:id="rId2"/>
    <sheet name="ценовник" sheetId="3" r:id="rId3"/>
  </sheets>
  <definedNames>
    <definedName name="_xlnm._FilterDatabase" localSheetId="2" hidden="1">'ценовник'!$A$6:$C$6</definedName>
  </definedNames>
  <calcPr fullCalcOnLoad="1"/>
</workbook>
</file>

<file path=xl/sharedStrings.xml><?xml version="1.0" encoding="utf-8"?>
<sst xmlns="http://schemas.openxmlformats.org/spreadsheetml/2006/main" count="695" uniqueCount="311">
  <si>
    <t xml:space="preserve">ДЕЈНОСТ </t>
  </si>
  <si>
    <t xml:space="preserve"> </t>
  </si>
  <si>
    <t>9(5+6+7+8 )</t>
  </si>
  <si>
    <t>10(4*9)</t>
  </si>
  <si>
    <t>___________</t>
  </si>
  <si>
    <t xml:space="preserve">ЈЗУ и ПЗУ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</si>
  <si>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</si>
  <si>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</si>
  <si>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</si>
  <si>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</si>
  <si>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</si>
  <si>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</si>
  <si>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</si>
  <si>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</si>
  <si>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</si>
  <si>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</si>
  <si>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Назив на завршената услуга</t>
  </si>
  <si>
    <t>ЦЕНИ НА ЗАВРШЕНИ УСЛУГИ ВО ОРАЛНА ХИРУРГИЈА</t>
  </si>
  <si>
    <t>Вадење длабоко скршен заб</t>
  </si>
  <si>
    <t>Вадење на заб или еносален имплант со  остеотомија</t>
  </si>
  <si>
    <t>Вадење на ретиниран, импактиран или длабоко положен заб со остеотомија</t>
  </si>
  <si>
    <t>Хируршка ревизија на рана</t>
  </si>
  <si>
    <t>Инцизија (флегмона)</t>
  </si>
  <si>
    <t>Циркумцизија и ексцизија на лигавица</t>
  </si>
  <si>
    <t>Ексцизија на голем израсток на лигавица (фиброн епулис)</t>
  </si>
  <si>
    <t>Туберпластика</t>
  </si>
  <si>
    <t>Хемиресекција</t>
  </si>
  <si>
    <t>Реимплантација на заб</t>
  </si>
  <si>
    <t>Трансплантација на заб</t>
  </si>
  <si>
    <t>Имплантација</t>
  </si>
  <si>
    <t>Вестибулопластика</t>
  </si>
  <si>
    <t>Парцијална вестибулопластика</t>
  </si>
  <si>
    <t>Апикотомија на еднокорен заб</t>
  </si>
  <si>
    <t>Апикотомија на повеќекорен заб</t>
  </si>
  <si>
    <t>Апикотомија ретроградно</t>
  </si>
  <si>
    <t>Синусопластика</t>
  </si>
  <si>
    <t>Цистектомија</t>
  </si>
  <si>
    <t>Жермектомија</t>
  </si>
  <si>
    <t>Кортикотомија</t>
  </si>
  <si>
    <t>Еднострана пластика на плика</t>
  </si>
  <si>
    <t>Френулектомија</t>
  </si>
  <si>
    <t>Запирање на обилно крвавење на уста</t>
  </si>
  <si>
    <t>Запирање на крвавење со подврзување и шиење на крвен сад</t>
  </si>
  <si>
    <t>ЦЕНИ НА ЗАВРШЕНИ УСЛУГИ ВО ПРОТЕТИКА</t>
  </si>
  <si>
    <t>PRO01</t>
  </si>
  <si>
    <t>ТОТАЛНА ПРОТЕЗА ОД АКРИЛАТ ГОРНА</t>
  </si>
  <si>
    <t>PRO02</t>
  </si>
  <si>
    <t>ТОТАЛНА ПРОТЕЗА ОД АКРИЛАТ ДОЛНА</t>
  </si>
  <si>
    <t>PRO03</t>
  </si>
  <si>
    <t>ПАРЦИЈАЛНА ПРОТЕЗА ОД АКРИЛАТ ГОРНА</t>
  </si>
  <si>
    <t>PRO04</t>
  </si>
  <si>
    <t>ПАРЦИЈАЛНА ПРОТЕЗА ОД АКРИЛАТ ДОЛНА</t>
  </si>
  <si>
    <t>PRO05</t>
  </si>
  <si>
    <t>ЕДНОДЕЛНА ЛЕАНА ФАСЕТИРАНА КОРОНКА</t>
  </si>
  <si>
    <t>PRO06</t>
  </si>
  <si>
    <t>РЕПАРАТУРА НА ПРОТЕЗА(ПАРЦИЈАЛНА И 
ТОТАЛНА)ОД АКРИЛАТ БЕЗ ОТИСОК</t>
  </si>
  <si>
    <t>PRO07</t>
  </si>
  <si>
    <t>РЕПАРАТУРА НА ПРОТЕЗА ОД АКРИЛАТ СО ОТИСОК</t>
  </si>
  <si>
    <t>PRO08</t>
  </si>
  <si>
    <t>РЕПАРАТУРА ПО МОМЕ</t>
  </si>
  <si>
    <t>PRO09</t>
  </si>
  <si>
    <t>РЕПАРАТУРА ПО МОМЕ СО ДЕФЕКТ</t>
  </si>
  <si>
    <t>PRO10</t>
  </si>
  <si>
    <t>ПОДЛОЖУВАЊЕ НА ПРОТЕЗА</t>
  </si>
  <si>
    <t>PRO11</t>
  </si>
  <si>
    <t>КОРЕКЦИЈА НА ПРОТЕЗА</t>
  </si>
  <si>
    <t>PRO12</t>
  </si>
  <si>
    <t>ЛЕАНА НАДОГРАДБА</t>
  </si>
  <si>
    <t>ЦЕНИ НА ЗАВРШЕНИ УСЛУГИ ВО ОРТОДОНЦИЈА</t>
  </si>
  <si>
    <t>ORT01</t>
  </si>
  <si>
    <t>АКТИВЕН ГОРЕН АПАРАТ</t>
  </si>
  <si>
    <t>ORT02</t>
  </si>
  <si>
    <t>АКТИВЕН  АПАРАТ ДОЛЕН</t>
  </si>
  <si>
    <t>ORT03</t>
  </si>
  <si>
    <t>ПАСИВЕН ПОДВИЖЕН АПАРАТ МОНОБЛОК</t>
  </si>
  <si>
    <t>ORT04</t>
  </si>
  <si>
    <t>ПАСИВЕН ОРТОДОНТСКИ АПАРАТ- ПРОПУЛЗОР</t>
  </si>
  <si>
    <t>ORT06</t>
  </si>
  <si>
    <t>ФУНКЦИОНАЛЕН АПАРАТ ПО Frankel, Balters, Grude</t>
  </si>
  <si>
    <t>ORT07</t>
  </si>
  <si>
    <t>БРАДОДРЖАЛКА СО КАПА</t>
  </si>
  <si>
    <t>ORT05</t>
  </si>
  <si>
    <t>КОСА РАМНИНА (ИНДИРЕКТНА МЕТОДА)</t>
  </si>
  <si>
    <t>ORT08</t>
  </si>
  <si>
    <t xml:space="preserve">СЕЛЕКТИВНО СОСТРУЖУВАЊЕ СОВЕТИ ЗА ВЕЖБИ 
СО ПОМАГАЛА И МИОФУНКЦИОНАЛНИ ВЕЖБИ </t>
  </si>
  <si>
    <t>ORT09</t>
  </si>
  <si>
    <t>МИОФУНКЦИОНАЛНИ ВЕЖБИ</t>
  </si>
  <si>
    <t>ORT10</t>
  </si>
  <si>
    <t>РЕПАРАТУРА СО ОТИСОК</t>
  </si>
  <si>
    <t>ORT11</t>
  </si>
  <si>
    <t>СТУДИО МОДЕЛ ЗА ДИЈАГНОСТИКА</t>
  </si>
  <si>
    <t>ORT12</t>
  </si>
  <si>
    <t>РЕГУЛАЦИЈА НА ОКЛУЗИЈА</t>
  </si>
  <si>
    <t>ORT13</t>
  </si>
  <si>
    <t>РЕТЕНЦИОНЕН АПАРАТ</t>
  </si>
  <si>
    <t>ORT14</t>
  </si>
  <si>
    <t>РЕАДАПТАЦИЈА НА ПОДВИЖНИ АПАРАТИ</t>
  </si>
  <si>
    <t>ORT15</t>
  </si>
  <si>
    <t>ВЕСТИБУЛАРНА ПЛОЧА(ИНДИВИДУАЛНА)</t>
  </si>
  <si>
    <t>ORT16</t>
  </si>
  <si>
    <t>КОНФЕКЦИСКА</t>
  </si>
  <si>
    <t>ПЛАН  ЗА СПЕЦИЈАЛИСТИЧКО-КОНСУЛТАТИВНA СТОМАТОЛОШКА ЗДРАВСТВЕНA ЗАШТИТА</t>
  </si>
  <si>
    <t xml:space="preserve">ПЛ  2 - СС </t>
  </si>
  <si>
    <t>Шифра</t>
  </si>
  <si>
    <t>РЕФЕРЕНТНА ЦЕНА</t>
  </si>
  <si>
    <t>ДС01</t>
  </si>
  <si>
    <t>ДС02</t>
  </si>
  <si>
    <t>ДС03</t>
  </si>
  <si>
    <t>ДС04</t>
  </si>
  <si>
    <t>ДС05</t>
  </si>
  <si>
    <t>ДС06</t>
  </si>
  <si>
    <t>ДС07</t>
  </si>
  <si>
    <t>ДС08</t>
  </si>
  <si>
    <t>ДС09</t>
  </si>
  <si>
    <t>ДС10</t>
  </si>
  <si>
    <t>ДС11</t>
  </si>
  <si>
    <t>БЗ01</t>
  </si>
  <si>
    <t>Ендодонтска терапија на еднокорен заб</t>
  </si>
  <si>
    <t>БЗ02</t>
  </si>
  <si>
    <t>Ендодонтска терапија на повеќекорен заб</t>
  </si>
  <si>
    <t>БЗ03</t>
  </si>
  <si>
    <t>Терапија на интерен гранулом</t>
  </si>
  <si>
    <t>БЗ04</t>
  </si>
  <si>
    <t>Ендодонтска терапија на компликации од протетска рехабилитација</t>
  </si>
  <si>
    <t>БЗ05</t>
  </si>
  <si>
    <t>Ендодонтски третман на периапикални лезии</t>
  </si>
  <si>
    <t>БЗ06</t>
  </si>
  <si>
    <t>Ретретман на ендодонтски третирани заби</t>
  </si>
  <si>
    <t>БЗ07</t>
  </si>
  <si>
    <t>Третман на рест пулпит</t>
  </si>
  <si>
    <t>БЗ08</t>
  </si>
  <si>
    <t>Подготовка на заб за интраканален имплант</t>
  </si>
  <si>
    <t>БЗ09</t>
  </si>
  <si>
    <t>Поставување на парапулпални колчиња кај витални заби со дефинитивно полнење</t>
  </si>
  <si>
    <t>ORT17</t>
  </si>
  <si>
    <t>ОПТУРАТОР</t>
  </si>
  <si>
    <t>REFERENTNI CENI НА ЗДРАВСТЕВНИ УСЛУГИ ВО СТОМАТОЛОШКА SPECIJALISTIЧКО-КОНСУЛТАТИВНA ZDRAVSTVENA ZA[TITA</t>
  </si>
  <si>
    <t>Р.БР</t>
  </si>
  <si>
    <t>СЛУЖБЕН ВЕСНИК</t>
  </si>
  <si>
    <t>бр.132 од 31.10.2007</t>
  </si>
  <si>
    <t>бр. 138 од 17.09.2014</t>
  </si>
  <si>
    <t>во примена од 25.09.2014</t>
  </si>
  <si>
    <t>бр.61 од 17.05.2012</t>
  </si>
  <si>
    <t>Цена на завршената
 услуга со 5 % ДДВ за 
потрошен материјал</t>
  </si>
  <si>
    <t>I кв</t>
  </si>
  <si>
    <t xml:space="preserve">II кв </t>
  </si>
  <si>
    <t xml:space="preserve">III кв </t>
  </si>
  <si>
    <t xml:space="preserve">IV кв </t>
  </si>
  <si>
    <t>ДС06А</t>
  </si>
  <si>
    <t>ДС06Б</t>
  </si>
  <si>
    <t>по видот и обемот на здравствени услуги на осигурените лица за 2020 год.</t>
  </si>
  <si>
    <t>Во _____________________на  __________2019__ год.</t>
  </si>
  <si>
    <t>ОРА01</t>
  </si>
  <si>
    <t>бр. 171 од 19.08.2019</t>
  </si>
  <si>
    <t>ОРА02</t>
  </si>
  <si>
    <t>ОРА03</t>
  </si>
  <si>
    <t>ОРА04</t>
  </si>
  <si>
    <t>ОРА05</t>
  </si>
  <si>
    <t>ОРА06</t>
  </si>
  <si>
    <t>ОРА07</t>
  </si>
  <si>
    <t>ОРА08</t>
  </si>
  <si>
    <t>ОРА09</t>
  </si>
  <si>
    <t>ОРА10</t>
  </si>
  <si>
    <t>ОРА11</t>
  </si>
  <si>
    <t>ОРА12</t>
  </si>
  <si>
    <t>ОРА13</t>
  </si>
  <si>
    <t>ОРА14</t>
  </si>
  <si>
    <t>ОРА15</t>
  </si>
  <si>
    <t>ОРА16</t>
  </si>
  <si>
    <t>ОРА17</t>
  </si>
  <si>
    <t>ОРА18</t>
  </si>
  <si>
    <t>ОРА19</t>
  </si>
  <si>
    <t>ОРА20</t>
  </si>
  <si>
    <t>ОРА21</t>
  </si>
  <si>
    <t>ОРА22</t>
  </si>
  <si>
    <t>ОРА23</t>
  </si>
  <si>
    <t>ОРА24</t>
  </si>
  <si>
    <t>ОРА25</t>
  </si>
  <si>
    <t>ОРА26</t>
  </si>
  <si>
    <t>Парцијална алвеолопластика</t>
  </si>
  <si>
    <t>ОРА27</t>
  </si>
  <si>
    <t>Целосна алвеолопластика во една вилица</t>
  </si>
  <si>
    <t>ОРА28</t>
  </si>
  <si>
    <t>Синус пластика со отстранување на страно тело</t>
  </si>
  <si>
    <t>ОРА29</t>
  </si>
  <si>
    <t>Конзервативен третман на отворен синус</t>
  </si>
  <si>
    <t>ОРА30</t>
  </si>
  <si>
    <t>Вадење на заб кај пациенти со ризик со малигни и инфективни заболувања</t>
  </si>
  <si>
    <t>ОРА31</t>
  </si>
  <si>
    <t>Репозиција на мандибула</t>
  </si>
  <si>
    <t>ОРА32</t>
  </si>
  <si>
    <t>Дебридман на рана по трауматска повреда</t>
  </si>
  <si>
    <t>ОРА33</t>
  </si>
  <si>
    <t>Отстранување на мукоцела</t>
  </si>
  <si>
    <t>ОРА34</t>
  </si>
  <si>
    <t xml:space="preserve">Термоелектрокаутеризација </t>
  </si>
  <si>
    <t>ОРА35</t>
  </si>
  <si>
    <t>Третман на алвеолит (целосен)</t>
  </si>
  <si>
    <t>ОРА36</t>
  </si>
  <si>
    <t>Земање и поставување на слободен гингивален графт</t>
  </si>
  <si>
    <t>ОРА37</t>
  </si>
  <si>
    <t>Длабока тампонада</t>
  </si>
  <si>
    <t>ОРА38</t>
  </si>
  <si>
    <t>Консултативен преглед (план)</t>
  </si>
  <si>
    <t>ОРА39</t>
  </si>
  <si>
    <t>Апикотомија на заб со цистектомија и/или синуспластика</t>
  </si>
  <si>
    <t>ОРА40</t>
  </si>
  <si>
    <t>Екстракција на импактиран заб со циста</t>
  </si>
  <si>
    <t>ОРА41</t>
  </si>
  <si>
    <t>Екстракција на заб со отстранување на циста</t>
  </si>
  <si>
    <t>ОРА42</t>
  </si>
  <si>
    <t>Кортикотомија со екстракција прекуброен заб</t>
  </si>
  <si>
    <t>ОРА43</t>
  </si>
  <si>
    <t>Кортикотомија со марсупиелизација на циста</t>
  </si>
  <si>
    <t>ОРА44</t>
  </si>
  <si>
    <t>Екстракција мезиоденс</t>
  </si>
  <si>
    <t>ОРА45</t>
  </si>
  <si>
    <t>Мултипна екстракција на заби со нивелација и гингивектомија</t>
  </si>
  <si>
    <t>ОРА46</t>
  </si>
  <si>
    <t>Ексцизија на епулис со екстракција на заби</t>
  </si>
  <si>
    <t>ОРА47</t>
  </si>
  <si>
    <t>Екстракција на заб со цистектомија и/или синуспластика</t>
  </si>
  <si>
    <t>ОРА48</t>
  </si>
  <si>
    <t>Ексцизија на одонтом</t>
  </si>
  <si>
    <t>НАЗИВ НА ПАКЕТИ НА  ЗДРАВСТВЕНИ УСЛУГИ за Стоматолошки клинички центар</t>
  </si>
  <si>
    <r>
      <t>Пакети на завршени специјалистичко - консултативни услуги од областа на детска стоматологија</t>
    </r>
    <r>
      <rPr>
        <u val="single"/>
        <sz val="12"/>
        <rFont val="Calibri"/>
        <family val="2"/>
      </rPr>
      <t xml:space="preserve"> ЗА СТОМАТОЛОШКИ КЛИНИЧКИ ЦЕНТАР</t>
    </r>
  </si>
  <si>
    <t xml:space="preserve">Утврдување на дијагноза за циркуларен кариес, чистење на меки и тврди наслаги кај сите заби и полирање и флуоризација кај деца до три годишна возраст </t>
  </si>
  <si>
    <t>бр.151 од 31.10.2011</t>
  </si>
  <si>
    <t>Залевање на фисури кај деца до тригодишна возраст до 8 заба</t>
  </si>
  <si>
    <t>Преглед за утврдување на неправилности во развојот и структурата на забите и/или заболување на пародонтот, отстранување на меки и тврди наслаги и анализа на панорамикс</t>
  </si>
  <si>
    <t>Реставрација на еден заб при неправилност во форма, големина, боја и структура/ при општо или системско заболување/траума без експониrана пулпа</t>
  </si>
  <si>
    <t>Конзервативен третман на кариес на млечни заби (пломбирање) со и без третман на кариес профунда</t>
  </si>
  <si>
    <t>Ендодонтски третман на млечни заби со примена на витална метода односно со мортална метода односно при гангрена, и дефинитивно затварање (пломбирање) на забот</t>
  </si>
  <si>
    <t xml:space="preserve">Пакетот со шифра ДС06 се брише.
</t>
  </si>
  <si>
    <t>Специјалистички преглед со ендодонтски третман на млечни заби (витална метода/мортална метода) и ПРИВРЕМЕНО затворање на забот за специфични случаи</t>
  </si>
  <si>
    <t>Забелешка: За еден заб може да се избере комбинација ДС06А и ДС06Б доколку се извршени сите процедури наведени во пакетите</t>
  </si>
  <si>
    <t>Специјалистички преглед со ендодонтски третман на млечни заби (витална метода/мортална метода) и ДЕФИНИТИВНО затворање (пломбирање) на забот за специфични случаи</t>
  </si>
  <si>
    <t>Ендодонтски третман на заби со незавршен раст на корен so plombirawe, или контрола и ревизија на полнењето и пломбирање na zab so nezavr{en rast na koren</t>
  </si>
  <si>
    <t>Третман на авулзија / екструзија на заб со незавршен раст на корен (по 2 часа од траумата), со два контролни прегледа и отстранување на шината</t>
  </si>
  <si>
    <t>Екстракција на заб кај пациент со општо или системско заболување до 18 год</t>
  </si>
  <si>
    <t>Пломбирање на заби кај деца со посебни потреби до 3 заба</t>
  </si>
  <si>
    <t>Комбиниран пакет за третман на заби кај деца со посебни потреби до 14 заби (вклучена анестезија)</t>
  </si>
  <si>
    <t>ДС12</t>
  </si>
  <si>
    <t>Комбиниран пакет за третман на заби кај деца со посебни потреби над 14 заби (вклучена анестезија)</t>
  </si>
  <si>
    <t>ДС13А</t>
  </si>
  <si>
    <t>Специјалистички преглед со ендодонтски третман на млечни заби при пулпит (витална/ мортална метода) со ПРИВРЕМЕНО затварање на забот за специфични случаи*</t>
  </si>
  <si>
    <t>Забелешка: За еден заб може да се избере комбинација ДС13А и ДС13Б доколку се извршени сите процедури наведени во пакетите</t>
  </si>
  <si>
    <t>ДС13Б</t>
  </si>
  <si>
    <t>Специјалистички преглед со ендодонтски третман на млечни заби при пулпит (витална/ мортална метода) со ДЕФИНИТИВНО затварање на забот за специфични случаи*</t>
  </si>
  <si>
    <t>ДС14А</t>
  </si>
  <si>
    <t>Специјалистички преглед со ендодонтски третман на млечни заби при гангрени и пародонтити со отстранување на кариес и трепанација за специфични случаи*</t>
  </si>
  <si>
    <t>Забелешка: а еден заб може да се избере комбинација ДС14А, ДС14Б и ДС14В доколку се извршени сите процедури наведени во пакетите</t>
  </si>
  <si>
    <t>ДС14Б</t>
  </si>
  <si>
    <t>Специјалистички преглед со ендодонтски третман на млечни заби при гангрени и пародонтити со чистење и ширење на канали со привремено затварање на забот за специфични случаи*</t>
  </si>
  <si>
    <t>ДС14Ц</t>
  </si>
  <si>
    <t>Специјалистички преглед со ендодонтски третман на млечни заби при гангрени и пародонтити со дефинитивно затварање на забот за специфични случаи*</t>
  </si>
  <si>
    <t>ДС15</t>
  </si>
  <si>
    <t>Третман на фрактура со експонирана пулпа (три фази)</t>
  </si>
  <si>
    <t>ДС16</t>
  </si>
  <si>
    <t>Третман на фрактура на корен со два контролни прегледа и отстранување на шината( три фази)</t>
  </si>
  <si>
    <t>ДС17</t>
  </si>
  <si>
    <t>Френулектомија, гингивектомија и отстранување на полипи со ласер кај деца</t>
  </si>
  <si>
    <t>ДС18</t>
  </si>
  <si>
    <t>Дезинфекција на инфицирани коренски канали со ласер по заб</t>
  </si>
  <si>
    <t>Пакети и услуги од специјалистичко консултативната забоздравствена заштита од областа на орална патологија и пародонтологија  (болести на устата и парадонтот) ЗА СТОМАТОЛОШКИ КЛИНИЧКИ ЦЕНТАР</t>
  </si>
  <si>
    <t>БУ01</t>
  </si>
  <si>
    <t>Утврдување на заболување на парадонтот и негови компликации (наод и мислење)</t>
  </si>
  <si>
    <r>
      <t>БУ02</t>
    </r>
  </si>
  <si>
    <t xml:space="preserve">Обработка (длабока киретажа) на парадонтален џеб по регија до 6 заба со чистење на забен камен </t>
  </si>
  <si>
    <r>
      <t>БУ03</t>
    </r>
  </si>
  <si>
    <t xml:space="preserve">Обработка (длабока киретажа) на парадонтален џеб по регија до 14 заба со чистење на забен камен </t>
  </si>
  <si>
    <r>
      <t>БУ04</t>
    </r>
  </si>
  <si>
    <t>Обработка (длабока киретажа) на парадонтален џеб по регија над 14 заба со чистење на забен камен</t>
  </si>
  <si>
    <r>
      <t>БУ05</t>
    </r>
  </si>
  <si>
    <t xml:space="preserve">Хируршки зафат на хипетрофична гингива (гингивектомија) со контрола </t>
  </si>
  <si>
    <r>
      <t>БУ06</t>
    </r>
  </si>
  <si>
    <t xml:space="preserve">Хируршки зафат за продлабочување на вестибулум (периостална сепарација) со контрола и вадење на конци </t>
  </si>
  <si>
    <r>
      <t>БУ07</t>
    </r>
  </si>
  <si>
    <t xml:space="preserve">Основен пакет за преглед, мислење и третман на локални промени на ниво на орална лигавица </t>
  </si>
  <si>
    <r>
      <t>БУ08</t>
    </r>
  </si>
  <si>
    <t xml:space="preserve">Проширен пакет за преглед, мислење и третман на заболување и орална лигавица со брис за цитологија, земање материјали за алерголошки испитување и земање материјал за биопсија </t>
  </si>
  <si>
    <t>Пакетот со шифра БУ08 се брише.</t>
  </si>
  <si>
    <r>
      <t>БУ09</t>
    </r>
  </si>
  <si>
    <t xml:space="preserve">Терапија на орална лигавица со отстранување на тврди и меки наслаги, остри забни ивици, рани контакти на оклузија и артикулација, физикална и биостимулирачка терапија и контрола </t>
  </si>
  <si>
    <t>Пакетот со шифра БУ09 се брише.</t>
  </si>
  <si>
    <r>
      <t>БУ10</t>
    </r>
  </si>
  <si>
    <t xml:space="preserve">Преглед и мислење за орални фокуси и фокални инфекции </t>
  </si>
  <si>
    <r>
      <t>БУ11</t>
    </r>
  </si>
  <si>
    <t xml:space="preserve">Хируршки зафат FLAP (по регија) со контрола </t>
  </si>
  <si>
    <t>БУ12</t>
  </si>
  <si>
    <t>Проширен пакет за преглед , мислење и третман на заболување на оралната лигавица со анализа на брис за цитологија, анализа на резултат од алерголошки испитувања и контролен преглед (две посети)</t>
  </si>
  <si>
    <t>БУ13</t>
  </si>
  <si>
    <t>Хируршки зафат за земање на материјал за биопсија со контролен преглед  (две посети)</t>
  </si>
  <si>
    <t>БУ14</t>
  </si>
  <si>
    <t>Терапија на орална лигавица со отстранување на тврди и меки наслаги, остри забни ивици, рани контакти на оклузија и артикулација и контрола (две посети)</t>
  </si>
  <si>
    <t>БУ15</t>
  </si>
  <si>
    <t>Терапија на орална лигавица со физикална и биостимулирачка терапија и контрола (десет посети)</t>
  </si>
  <si>
    <t>БУ16</t>
  </si>
  <si>
    <t>Хируршки зафат на хипетрофична гингива со гингивопластика (до 6 заби) и контролен преглед (три посети)</t>
  </si>
  <si>
    <t>БУ17</t>
  </si>
  <si>
    <t>Контрола и следење на промените на орална лигавица, испирање и апликација на медикамент - (една посета)</t>
  </si>
  <si>
    <t>БУ18</t>
  </si>
  <si>
    <t>Инцизија на пародонтален абсцес, испирање и апликација на медикамент и контрола (две посети)</t>
  </si>
  <si>
    <t>БУ19</t>
  </si>
  <si>
    <t>Резен операција со земање и апликација на слободен сврзноткивен графт со контролен преглед</t>
  </si>
  <si>
    <t>БУ20</t>
  </si>
  <si>
    <t>Ексцизија на промени нa орална лигавица со каутеризација</t>
  </si>
  <si>
    <t>Пакети на завршени специјалистичко - консултативни услуги од областа на болести на заби и ендодонтот - ЗА СТОМАТОЛОШКИ КЛИНИЧКИ ЦЕНТАР</t>
  </si>
  <si>
    <t>Здравствена установа __________________________________________________________________________________</t>
  </si>
  <si>
    <t>НАЗИВ НА ЗДРАВСТВЕНА УСЛУГА/ПАКЕТ</t>
  </si>
  <si>
    <t>РЕФЕРЕНТНИ ЦЕНИ НА ЗДРАВСТВЕНИ УСЛУГИ ВО СТОМАТОЛОШКА СПЕЦИЈАЛИСТИЧКО-КОНСУЛТАТИВНA ЗДРАВСТВЕНА ЗАШТИТА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</si>
</sst>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sz val="12"/>
      <name val="MAC C Times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MAC C Times"/>
      <family val="1"/>
    </font>
    <font>
      <sz val="12"/>
      <name val="Arial"/>
      <family val="2"/>
    </font>
    <font>
      <b/>
      <sz val="12"/>
      <name val="MAC C Times"/>
      <family val="1"/>
    </font>
    <font>
      <sz val="11"/>
      <color indexed="8"/>
      <name val="Calibri"/>
      <family val="2"/>
    </font>
    <font>
      <b/>
      <sz val="8"/>
      <name val="Myriad Pro"/>
      <family val="2"/>
    </font>
    <font>
      <b/>
      <i/>
      <sz val="9"/>
      <name val="Myriad Pro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3" fontId="7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right"/>
      <protection locked="0"/>
    </xf>
    <xf numFmtId="3" fontId="12" fillId="0" borderId="18" xfId="0" applyNumberFormat="1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right"/>
      <protection/>
    </xf>
    <xf numFmtId="0" fontId="12" fillId="0" borderId="18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horizontal="right"/>
      <protection/>
    </xf>
    <xf numFmtId="0" fontId="12" fillId="0" borderId="13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5" fillId="0" borderId="12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2" fillId="0" borderId="19" xfId="0" applyFont="1" applyFill="1" applyBorder="1" applyAlignment="1" applyProtection="1">
      <alignment wrapText="1"/>
      <protection/>
    </xf>
    <xf numFmtId="0" fontId="18" fillId="0" borderId="0" xfId="59" applyFont="1" applyFill="1" applyAlignment="1">
      <alignment horizontal="center" vertical="center"/>
      <protection/>
    </xf>
    <xf numFmtId="0" fontId="6" fillId="32" borderId="20" xfId="61" applyFont="1" applyFill="1" applyBorder="1" applyAlignment="1" applyProtection="1">
      <alignment horizontal="center" wrapText="1"/>
      <protection locked="0"/>
    </xf>
    <xf numFmtId="3" fontId="12" fillId="32" borderId="20" xfId="0" applyNumberFormat="1" applyFont="1" applyFill="1" applyBorder="1" applyAlignment="1" applyProtection="1">
      <alignment horizontal="center"/>
      <protection locked="0"/>
    </xf>
    <xf numFmtId="3" fontId="12" fillId="32" borderId="21" xfId="0" applyNumberFormat="1" applyFont="1" applyFill="1" applyBorder="1" applyAlignment="1" applyProtection="1">
      <alignment horizontal="center"/>
      <protection locked="0"/>
    </xf>
    <xf numFmtId="3" fontId="12" fillId="32" borderId="20" xfId="0" applyNumberFormat="1" applyFont="1" applyFill="1" applyBorder="1" applyAlignment="1" applyProtection="1">
      <alignment/>
      <protection locked="0"/>
    </xf>
    <xf numFmtId="3" fontId="12" fillId="32" borderId="21" xfId="0" applyNumberFormat="1" applyFont="1" applyFill="1" applyBorder="1" applyAlignment="1" applyProtection="1">
      <alignment/>
      <protection locked="0"/>
    </xf>
    <xf numFmtId="3" fontId="13" fillId="32" borderId="20" xfId="0" applyNumberFormat="1" applyFont="1" applyFill="1" applyBorder="1" applyAlignment="1" applyProtection="1">
      <alignment horizontal="left" vertical="center" wrapText="1"/>
      <protection locked="0"/>
    </xf>
    <xf numFmtId="3" fontId="13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32" borderId="22" xfId="0" applyNumberFormat="1" applyFont="1" applyFill="1" applyBorder="1" applyAlignment="1" applyProtection="1">
      <alignment horizontal="center"/>
      <protection locked="0"/>
    </xf>
    <xf numFmtId="3" fontId="12" fillId="32" borderId="23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center" vertical="center"/>
      <protection/>
    </xf>
    <xf numFmtId="3" fontId="1" fillId="0" borderId="0" xfId="60" applyNumberFormat="1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18" fillId="0" borderId="0" xfId="59" applyFont="1" applyFill="1" applyAlignment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wrapText="1"/>
      <protection/>
    </xf>
    <xf numFmtId="0" fontId="12" fillId="0" borderId="25" xfId="0" applyFont="1" applyBorder="1" applyAlignment="1" applyProtection="1">
      <alignment horizontal="center" wrapText="1"/>
      <protection/>
    </xf>
    <xf numFmtId="0" fontId="12" fillId="0" borderId="26" xfId="0" applyFont="1" applyFill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3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0" xfId="59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6" fillId="33" borderId="27" xfId="57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3" fontId="13" fillId="0" borderId="27" xfId="0" applyNumberFormat="1" applyFont="1" applyBorder="1" applyAlignment="1" applyProtection="1">
      <alignment/>
      <protection/>
    </xf>
    <xf numFmtId="3" fontId="13" fillId="0" borderId="29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 horizontal="center"/>
      <protection/>
    </xf>
    <xf numFmtId="3" fontId="5" fillId="34" borderId="31" xfId="0" applyNumberFormat="1" applyFont="1" applyFill="1" applyBorder="1" applyAlignment="1" applyProtection="1">
      <alignment/>
      <protection/>
    </xf>
    <xf numFmtId="3" fontId="5" fillId="0" borderId="32" xfId="0" applyNumberFormat="1" applyFont="1" applyBorder="1" applyAlignment="1" applyProtection="1">
      <alignment horizontal="center"/>
      <protection/>
    </xf>
    <xf numFmtId="3" fontId="5" fillId="34" borderId="33" xfId="0" applyNumberFormat="1" applyFont="1" applyFill="1" applyBorder="1" applyAlignment="1" applyProtection="1">
      <alignment/>
      <protection/>
    </xf>
    <xf numFmtId="0" fontId="11" fillId="33" borderId="26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5" borderId="29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3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/>
      <protection locked="0"/>
    </xf>
    <xf numFmtId="0" fontId="1" fillId="0" borderId="0" xfId="59" applyFont="1" applyFill="1" applyAlignment="1" applyProtection="1">
      <alignment horizontal="left"/>
      <protection locked="0"/>
    </xf>
    <xf numFmtId="0" fontId="1" fillId="0" borderId="0" xfId="59" applyFont="1" applyFill="1">
      <alignment/>
      <protection/>
    </xf>
    <xf numFmtId="0" fontId="0" fillId="0" borderId="0" xfId="0" applyFont="1" applyAlignment="1">
      <alignment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36" borderId="27" xfId="62" applyFont="1" applyFill="1" applyBorder="1" applyAlignment="1">
      <alignment horizontal="center" wrapText="1"/>
      <protection/>
    </xf>
    <xf numFmtId="0" fontId="6" fillId="36" borderId="27" xfId="62" applyFont="1" applyFill="1" applyBorder="1" applyAlignment="1">
      <alignment horizontal="center" vertical="center" wrapText="1"/>
      <protection/>
    </xf>
    <xf numFmtId="0" fontId="6" fillId="36" borderId="35" xfId="62" applyFont="1" applyFill="1" applyBorder="1" applyAlignment="1">
      <alignment vertical="center" wrapText="1"/>
      <protection/>
    </xf>
    <xf numFmtId="0" fontId="6" fillId="36" borderId="27" xfId="62" applyFont="1" applyFill="1" applyBorder="1" applyAlignment="1">
      <alignment wrapText="1"/>
      <protection/>
    </xf>
    <xf numFmtId="0" fontId="12" fillId="36" borderId="27" xfId="62" applyFont="1" applyFill="1" applyBorder="1" applyAlignment="1">
      <alignment wrapText="1"/>
      <protection/>
    </xf>
    <xf numFmtId="0" fontId="12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36" borderId="34" xfId="62" applyFont="1" applyFill="1" applyBorder="1" applyAlignment="1">
      <alignment vertical="center" wrapText="1"/>
      <protection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3" fontId="6" fillId="0" borderId="38" xfId="62" applyNumberFormat="1" applyFont="1" applyFill="1" applyBorder="1" applyAlignment="1">
      <alignment horizontal="center" vertical="center"/>
      <protection/>
    </xf>
    <xf numFmtId="1" fontId="12" fillId="0" borderId="38" xfId="62" applyNumberFormat="1" applyFont="1" applyFill="1" applyBorder="1" applyAlignment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3" fontId="6" fillId="0" borderId="45" xfId="62" applyNumberFormat="1" applyFont="1" applyFill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3" fontId="6" fillId="0" borderId="46" xfId="62" applyNumberFormat="1" applyFont="1" applyFill="1" applyBorder="1" applyAlignment="1">
      <alignment horizontal="center" vertical="center"/>
      <protection/>
    </xf>
    <xf numFmtId="1" fontId="12" fillId="0" borderId="47" xfId="62" applyNumberFormat="1" applyFont="1" applyFill="1" applyBorder="1" applyAlignment="1">
      <alignment horizontal="center" vertical="center"/>
      <protection/>
    </xf>
    <xf numFmtId="0" fontId="39" fillId="0" borderId="0" xfId="60" applyFont="1" applyFill="1">
      <alignment/>
      <protection/>
    </xf>
    <xf numFmtId="0" fontId="5" fillId="37" borderId="27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left" vertical="center" wrapText="1"/>
    </xf>
    <xf numFmtId="3" fontId="11" fillId="37" borderId="27" xfId="0" applyNumberFormat="1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6" fillId="36" borderId="27" xfId="62" applyFont="1" applyFill="1" applyBorder="1" applyAlignment="1">
      <alignment horizontal="left" vertical="center" wrapText="1"/>
      <protection/>
    </xf>
    <xf numFmtId="0" fontId="12" fillId="36" borderId="27" xfId="62" applyFont="1" applyFill="1" applyBorder="1" applyAlignment="1">
      <alignment horizontal="center" wrapText="1"/>
      <protection/>
    </xf>
    <xf numFmtId="0" fontId="6" fillId="0" borderId="38" xfId="62" applyFont="1" applyFill="1" applyBorder="1" applyAlignment="1">
      <alignment horizontal="center" wrapText="1"/>
      <protection/>
    </xf>
    <xf numFmtId="0" fontId="6" fillId="0" borderId="38" xfId="62" applyFont="1" applyFill="1" applyBorder="1" applyAlignment="1">
      <alignment horizontal="center" vertical="center" wrapText="1"/>
      <protection/>
    </xf>
    <xf numFmtId="0" fontId="7" fillId="0" borderId="38" xfId="62" applyFont="1" applyFill="1" applyBorder="1" applyAlignment="1">
      <alignment vertical="center" wrapText="1"/>
      <protection/>
    </xf>
    <xf numFmtId="3" fontId="12" fillId="0" borderId="44" xfId="62" applyNumberFormat="1" applyFont="1" applyFill="1" applyBorder="1" applyAlignment="1">
      <alignment horizontal="center" vertical="center"/>
      <protection/>
    </xf>
    <xf numFmtId="3" fontId="12" fillId="0" borderId="38" xfId="62" applyNumberFormat="1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wrapText="1"/>
      <protection/>
    </xf>
    <xf numFmtId="0" fontId="6" fillId="36" borderId="49" xfId="62" applyFont="1" applyFill="1" applyBorder="1" applyAlignment="1">
      <alignment horizontal="left" vertical="center" wrapText="1"/>
      <protection/>
    </xf>
    <xf numFmtId="0" fontId="6" fillId="0" borderId="50" xfId="62" applyFont="1" applyFill="1" applyBorder="1" applyAlignment="1">
      <alignment horizontal="center" vertical="center" wrapText="1"/>
      <protection/>
    </xf>
    <xf numFmtId="0" fontId="7" fillId="0" borderId="44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6" fillId="0" borderId="51" xfId="62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vertical="center" wrapText="1"/>
    </xf>
    <xf numFmtId="3" fontId="6" fillId="0" borderId="52" xfId="62" applyNumberFormat="1" applyFont="1" applyFill="1" applyBorder="1" applyAlignment="1">
      <alignment horizontal="center" vertical="center"/>
      <protection/>
    </xf>
    <xf numFmtId="3" fontId="12" fillId="0" borderId="40" xfId="62" applyNumberFormat="1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wrapText="1"/>
      <protection/>
    </xf>
    <xf numFmtId="0" fontId="6" fillId="36" borderId="48" xfId="62" applyFont="1" applyFill="1" applyBorder="1" applyAlignment="1">
      <alignment horizontal="left" vertical="center" wrapText="1"/>
      <protection/>
    </xf>
    <xf numFmtId="3" fontId="6" fillId="0" borderId="40" xfId="62" applyNumberFormat="1" applyFont="1" applyFill="1" applyBorder="1" applyAlignment="1">
      <alignment horizontal="center" vertical="center"/>
      <protection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3" fontId="6" fillId="0" borderId="42" xfId="62" applyNumberFormat="1" applyFont="1" applyFill="1" applyBorder="1" applyAlignment="1">
      <alignment horizontal="center" vertical="center"/>
      <protection/>
    </xf>
    <xf numFmtId="0" fontId="39" fillId="0" borderId="55" xfId="60" applyFont="1" applyFill="1" applyBorder="1" applyAlignment="1">
      <alignment vertical="center" wrapText="1"/>
      <protection/>
    </xf>
    <xf numFmtId="0" fontId="6" fillId="0" borderId="40" xfId="62" applyFont="1" applyFill="1" applyBorder="1" applyAlignment="1">
      <alignment horizontal="center" vertical="center" wrapText="1"/>
      <protection/>
    </xf>
    <xf numFmtId="0" fontId="7" fillId="0" borderId="40" xfId="62" applyFont="1" applyFill="1" applyBorder="1" applyAlignment="1">
      <alignment vertical="center" wrapText="1"/>
      <protection/>
    </xf>
    <xf numFmtId="0" fontId="6" fillId="0" borderId="47" xfId="62" applyFont="1" applyFill="1" applyBorder="1" applyAlignment="1">
      <alignment horizontal="center" vertical="center" wrapText="1"/>
      <protection/>
    </xf>
    <xf numFmtId="0" fontId="7" fillId="0" borderId="47" xfId="62" applyFont="1" applyFill="1" applyBorder="1" applyAlignment="1">
      <alignment vertical="center" wrapText="1"/>
      <protection/>
    </xf>
    <xf numFmtId="3" fontId="6" fillId="0" borderId="47" xfId="62" applyNumberFormat="1" applyFont="1" applyFill="1" applyBorder="1" applyAlignment="1">
      <alignment horizontal="center" vertical="center"/>
      <protection/>
    </xf>
    <xf numFmtId="0" fontId="39" fillId="0" borderId="27" xfId="60" applyFont="1" applyFill="1" applyBorder="1" applyAlignment="1">
      <alignment vertical="center" wrapText="1"/>
      <protection/>
    </xf>
    <xf numFmtId="0" fontId="6" fillId="0" borderId="54" xfId="62" applyFont="1" applyFill="1" applyBorder="1" applyAlignment="1">
      <alignment horizontal="center" vertical="center" wrapText="1"/>
      <protection/>
    </xf>
    <xf numFmtId="0" fontId="7" fillId="0" borderId="42" xfId="0" applyFont="1" applyBorder="1" applyAlignment="1">
      <alignment vertical="center" wrapText="1"/>
    </xf>
    <xf numFmtId="3" fontId="6" fillId="0" borderId="56" xfId="62" applyNumberFormat="1" applyFont="1" applyFill="1" applyBorder="1" applyAlignment="1">
      <alignment horizontal="center" vertical="center"/>
      <protection/>
    </xf>
    <xf numFmtId="0" fontId="11" fillId="33" borderId="49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 wrapText="1"/>
    </xf>
    <xf numFmtId="0" fontId="7" fillId="0" borderId="57" xfId="62" applyFont="1" applyFill="1" applyBorder="1" applyAlignment="1">
      <alignment vertical="center" wrapText="1"/>
      <protection/>
    </xf>
    <xf numFmtId="0" fontId="7" fillId="0" borderId="57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3" fontId="6" fillId="0" borderId="60" xfId="62" applyNumberFormat="1" applyFont="1" applyFill="1" applyBorder="1" applyAlignment="1">
      <alignment horizontal="center" vertical="center"/>
      <protection/>
    </xf>
    <xf numFmtId="0" fontId="7" fillId="0" borderId="61" xfId="0" applyFont="1" applyBorder="1" applyAlignment="1">
      <alignment horizontal="center" vertical="center"/>
    </xf>
    <xf numFmtId="3" fontId="6" fillId="0" borderId="62" xfId="62" applyNumberFormat="1" applyFont="1" applyFill="1" applyBorder="1" applyAlignment="1">
      <alignment horizontal="center" vertical="center"/>
      <protection/>
    </xf>
    <xf numFmtId="0" fontId="6" fillId="0" borderId="61" xfId="62" applyFont="1" applyFill="1" applyBorder="1" applyAlignment="1">
      <alignment horizontal="center" vertical="center" wrapText="1"/>
      <protection/>
    </xf>
    <xf numFmtId="3" fontId="6" fillId="0" borderId="63" xfId="62" applyNumberFormat="1" applyFont="1" applyFill="1" applyBorder="1" applyAlignment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  <protection/>
    </xf>
    <xf numFmtId="0" fontId="13" fillId="0" borderId="66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7" fillId="0" borderId="71" xfId="0" applyFont="1" applyBorder="1" applyAlignment="1">
      <alignment horizontal="center"/>
    </xf>
    <xf numFmtId="0" fontId="12" fillId="0" borderId="72" xfId="0" applyFont="1" applyBorder="1" applyAlignment="1" applyProtection="1">
      <alignment horizontal="left" wrapText="1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6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66" xfId="0" applyFont="1" applyBorder="1" applyAlignment="1" applyProtection="1">
      <alignment horizontal="center"/>
      <protection locked="0"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73" xfId="0" applyFont="1" applyFill="1" applyBorder="1" applyAlignment="1" applyProtection="1">
      <alignment horizontal="center" vertical="center" wrapText="1"/>
      <protection/>
    </xf>
    <xf numFmtId="0" fontId="11" fillId="33" borderId="74" xfId="0" applyFont="1" applyFill="1" applyBorder="1" applyAlignment="1" applyProtection="1">
      <alignment horizontal="center" vertical="center" wrapText="1"/>
      <protection/>
    </xf>
    <xf numFmtId="0" fontId="11" fillId="33" borderId="60" xfId="0" applyFont="1" applyFill="1" applyBorder="1" applyAlignment="1" applyProtection="1">
      <alignment horizontal="center" vertical="center" wrapText="1"/>
      <protection/>
    </xf>
    <xf numFmtId="0" fontId="11" fillId="33" borderId="63" xfId="0" applyFont="1" applyFill="1" applyBorder="1" applyAlignment="1" applyProtection="1">
      <alignment horizontal="center" vertical="center" wrapText="1"/>
      <protection/>
    </xf>
    <xf numFmtId="3" fontId="11" fillId="33" borderId="44" xfId="0" applyNumberFormat="1" applyFont="1" applyFill="1" applyBorder="1" applyAlignment="1" applyProtection="1">
      <alignment horizontal="center" vertical="center" wrapText="1"/>
      <protection/>
    </xf>
    <xf numFmtId="3" fontId="11" fillId="33" borderId="42" xfId="0" applyNumberFormat="1" applyFont="1" applyFill="1" applyBorder="1" applyAlignment="1" applyProtection="1">
      <alignment horizontal="center" vertical="center" wrapText="1"/>
      <protection/>
    </xf>
    <xf numFmtId="0" fontId="11" fillId="35" borderId="75" xfId="0" applyFont="1" applyFill="1" applyBorder="1" applyAlignment="1" applyProtection="1">
      <alignment horizontal="center" vertical="center"/>
      <protection/>
    </xf>
    <xf numFmtId="0" fontId="11" fillId="35" borderId="35" xfId="0" applyFont="1" applyFill="1" applyBorder="1" applyAlignment="1" applyProtection="1">
      <alignment horizontal="center" vertical="center"/>
      <protection/>
    </xf>
    <xf numFmtId="0" fontId="11" fillId="35" borderId="29" xfId="0" applyFont="1" applyFill="1" applyBorder="1" applyAlignment="1" applyProtection="1">
      <alignment horizontal="center" vertical="center"/>
      <protection/>
    </xf>
    <xf numFmtId="0" fontId="12" fillId="0" borderId="49" xfId="60" applyFont="1" applyFill="1" applyBorder="1" applyAlignment="1">
      <alignment horizontal="center" vertical="center" wrapText="1"/>
      <protection/>
    </xf>
    <xf numFmtId="0" fontId="12" fillId="0" borderId="47" xfId="60" applyFont="1" applyFill="1" applyBorder="1" applyAlignment="1">
      <alignment horizontal="center" vertical="center" wrapText="1"/>
      <protection/>
    </xf>
    <xf numFmtId="0" fontId="12" fillId="0" borderId="48" xfId="60" applyFont="1" applyFill="1" applyBorder="1" applyAlignment="1">
      <alignment horizontal="center" vertical="center" wrapText="1"/>
      <protection/>
    </xf>
    <xf numFmtId="0" fontId="39" fillId="0" borderId="49" xfId="60" applyFont="1" applyFill="1" applyBorder="1" applyAlignment="1">
      <alignment horizontal="center" vertical="center" wrapText="1"/>
      <protection/>
    </xf>
    <xf numFmtId="0" fontId="39" fillId="0" borderId="47" xfId="60" applyFont="1" applyFill="1" applyBorder="1" applyAlignment="1">
      <alignment horizontal="center" vertical="center" wrapText="1"/>
      <protection/>
    </xf>
    <xf numFmtId="0" fontId="39" fillId="0" borderId="48" xfId="60" applyFont="1" applyFill="1" applyBorder="1" applyAlignment="1">
      <alignment horizontal="center" vertical="center" wrapText="1"/>
      <protection/>
    </xf>
    <xf numFmtId="0" fontId="18" fillId="0" borderId="0" xfId="59" applyFont="1" applyFill="1" applyAlignment="1">
      <alignment horizontal="center" vertical="center" wrapText="1"/>
      <protection/>
    </xf>
    <xf numFmtId="0" fontId="6" fillId="32" borderId="0" xfId="0" applyFont="1" applyFill="1" applyAlignment="1" applyProtection="1">
      <alignment wrapText="1"/>
      <protection/>
    </xf>
    <xf numFmtId="0" fontId="6" fillId="32" borderId="0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13" fillId="33" borderId="27" xfId="0" applyFont="1" applyFill="1" applyBorder="1" applyAlignment="1">
      <alignment horizontal="center" vertical="center" wrapText="1"/>
    </xf>
    <xf numFmtId="0" fontId="8" fillId="0" borderId="0" xfId="60" applyFont="1" applyFill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47625</xdr:rowOff>
    </xdr:from>
    <xdr:to>
      <xdr:col>2</xdr:col>
      <xdr:colOff>1524000</xdr:colOff>
      <xdr:row>53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401175"/>
          <a:ext cx="22955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Напомена 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Шифрите на пакетите да ги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превзмете од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Цени на спец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а  програмот сам ќе го превземе називот- описот на пакетот и неговата референтна цена од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от.  Ова правете го со функциите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Цени на спец и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 соодветната колона 2  од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- план  образецот ПЛ 2 СС.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Забелешка: планот за специјалистички услуги треба да се пополнува посебно за секоја дејност.</a:t>
          </a:r>
        </a:p>
      </xdr:txBody>
    </xdr:sp>
    <xdr:clientData/>
  </xdr:twoCellAnchor>
  <xdr:twoCellAnchor>
    <xdr:from>
      <xdr:col>2</xdr:col>
      <xdr:colOff>1581150</xdr:colOff>
      <xdr:row>47</xdr:row>
      <xdr:rowOff>38100</xdr:rowOff>
    </xdr:from>
    <xdr:to>
      <xdr:col>9</xdr:col>
      <xdr:colOff>600075</xdr:colOff>
      <xdr:row>54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9391650"/>
          <a:ext cx="40862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Вредностите на здравствените услуги во кварталите се задолжително цели броеви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без децимали ). Не смеат да се внесуваат други знаци затоа што ќе јави грешка.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Ако треба да се брише некој внесен податок тоа правете го со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Означете ја ќелијата во која треба да се брише податокот и  тогаш притиснете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Ако податокот го избришете со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Space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големата типка за проред ) тогаш ќе се јави грешка во колоните 9 и  10.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Податоците се пополнуваат само во полињата што се означени со жолто. 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190500</xdr:rowOff>
    </xdr:from>
    <xdr:to>
      <xdr:col>1</xdr:col>
      <xdr:colOff>438150</xdr:colOff>
      <xdr:row>6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809625" y="752475"/>
          <a:ext cx="238125" cy="476250"/>
        </a:xfrm>
        <a:prstGeom prst="downArrow">
          <a:avLst>
            <a:gd name="adj" fmla="val 24861"/>
          </a:avLst>
        </a:prstGeom>
        <a:solidFill>
          <a:srgbClr val="C0504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82" customWidth="1"/>
    <col min="2" max="2" width="7.140625" style="45" customWidth="1"/>
    <col min="3" max="3" width="36.00390625" style="9" customWidth="1"/>
    <col min="4" max="4" width="9.7109375" style="11" customWidth="1"/>
    <col min="5" max="5" width="5.7109375" style="11" customWidth="1"/>
    <col min="6" max="8" width="5.7109375" style="5" customWidth="1"/>
    <col min="9" max="9" width="7.421875" style="5" customWidth="1"/>
    <col min="10" max="10" width="9.57421875" style="5" customWidth="1"/>
    <col min="11" max="11" width="4.28125" style="5" hidden="1" customWidth="1"/>
    <col min="12" max="12" width="4.00390625" style="5" hidden="1" customWidth="1"/>
    <col min="13" max="13" width="0.13671875" style="5" hidden="1" customWidth="1"/>
    <col min="14" max="14" width="1.1484375" style="5" customWidth="1"/>
    <col min="15" max="16384" width="9.140625" style="5" customWidth="1"/>
  </cols>
  <sheetData>
    <row r="1" spans="1:11" ht="19.5" customHeight="1" thickBot="1">
      <c r="A1" s="211" t="s">
        <v>5</v>
      </c>
      <c r="B1" s="212"/>
      <c r="C1" s="212"/>
      <c r="D1" s="213"/>
      <c r="E1" s="2"/>
      <c r="F1" s="3"/>
      <c r="I1" s="214" t="s">
        <v>102</v>
      </c>
      <c r="J1" s="215"/>
      <c r="K1" s="4"/>
    </row>
    <row r="2" spans="1:16" ht="15.75">
      <c r="A2" s="245" t="s">
        <v>308</v>
      </c>
      <c r="B2" s="241"/>
      <c r="C2" s="242"/>
      <c r="D2" s="242"/>
      <c r="E2" s="242"/>
      <c r="F2" s="242"/>
      <c r="G2" s="242"/>
      <c r="H2" s="242"/>
      <c r="I2" s="243"/>
      <c r="J2" s="244"/>
      <c r="K2" s="10"/>
      <c r="P2" s="5" t="s">
        <v>1</v>
      </c>
    </row>
    <row r="3" spans="1:16" s="14" customFormat="1" ht="13.5" customHeight="1">
      <c r="A3" s="216" t="s">
        <v>101</v>
      </c>
      <c r="B3" s="217"/>
      <c r="C3" s="217"/>
      <c r="D3" s="217"/>
      <c r="E3" s="217"/>
      <c r="F3" s="217"/>
      <c r="G3" s="217"/>
      <c r="H3" s="217"/>
      <c r="I3" s="217"/>
      <c r="J3" s="217"/>
      <c r="K3" s="13"/>
      <c r="P3" s="47"/>
    </row>
    <row r="4" spans="1:11" s="14" customFormat="1" ht="16.5" customHeight="1">
      <c r="A4" s="15" t="s">
        <v>1</v>
      </c>
      <c r="B4" s="16" t="s">
        <v>1</v>
      </c>
      <c r="C4" s="203" t="s">
        <v>14</v>
      </c>
      <c r="D4" s="203"/>
      <c r="E4" s="203"/>
      <c r="F4" s="203"/>
      <c r="G4" s="204"/>
      <c r="H4" s="205" t="s">
        <v>0</v>
      </c>
      <c r="I4" s="206"/>
      <c r="J4" s="12"/>
      <c r="K4" s="17"/>
    </row>
    <row r="5" spans="1:11" s="22" customFormat="1" ht="11.25" customHeight="1">
      <c r="A5" s="207" t="s">
        <v>150</v>
      </c>
      <c r="B5" s="207"/>
      <c r="C5" s="207"/>
      <c r="D5" s="207"/>
      <c r="E5" s="207"/>
      <c r="F5" s="207"/>
      <c r="G5" s="207"/>
      <c r="H5" s="207"/>
      <c r="I5" s="207"/>
      <c r="J5" s="208"/>
      <c r="K5" s="46"/>
    </row>
    <row r="6" spans="1:11" s="22" customFormat="1" ht="12" thickBot="1">
      <c r="A6" s="209"/>
      <c r="B6" s="209"/>
      <c r="C6" s="209"/>
      <c r="D6" s="209"/>
      <c r="E6" s="209"/>
      <c r="F6" s="209"/>
      <c r="G6" s="209"/>
      <c r="H6" s="209"/>
      <c r="I6" s="209"/>
      <c r="J6" s="210"/>
      <c r="K6" s="46"/>
    </row>
    <row r="7" spans="1:11" s="62" customFormat="1" ht="19.5" customHeight="1" thickBot="1">
      <c r="A7" s="219" t="s">
        <v>6</v>
      </c>
      <c r="B7" s="225" t="s">
        <v>11</v>
      </c>
      <c r="C7" s="227" t="s">
        <v>309</v>
      </c>
      <c r="D7" s="229" t="s">
        <v>7</v>
      </c>
      <c r="E7" s="231" t="s">
        <v>10</v>
      </c>
      <c r="F7" s="232"/>
      <c r="G7" s="232"/>
      <c r="H7" s="232"/>
      <c r="I7" s="233"/>
      <c r="J7" s="219" t="s">
        <v>8</v>
      </c>
      <c r="K7" s="61"/>
    </row>
    <row r="8" spans="1:11" s="64" customFormat="1" ht="33.75" customHeight="1" thickBot="1">
      <c r="A8" s="224"/>
      <c r="B8" s="226"/>
      <c r="C8" s="228"/>
      <c r="D8" s="230"/>
      <c r="E8" s="97" t="s">
        <v>144</v>
      </c>
      <c r="F8" s="98" t="s">
        <v>145</v>
      </c>
      <c r="G8" s="98" t="s">
        <v>146</v>
      </c>
      <c r="H8" s="99" t="s">
        <v>147</v>
      </c>
      <c r="I8" s="100" t="s">
        <v>9</v>
      </c>
      <c r="J8" s="220"/>
      <c r="K8" s="63"/>
    </row>
    <row r="9" spans="1:11" s="109" customFormat="1" ht="13.5" thickBot="1">
      <c r="A9" s="102">
        <v>1</v>
      </c>
      <c r="B9" s="103">
        <v>2</v>
      </c>
      <c r="C9" s="104">
        <v>3</v>
      </c>
      <c r="D9" s="105">
        <v>4</v>
      </c>
      <c r="E9" s="105">
        <v>5</v>
      </c>
      <c r="F9" s="104">
        <v>6</v>
      </c>
      <c r="G9" s="104">
        <v>7</v>
      </c>
      <c r="H9" s="106">
        <v>8</v>
      </c>
      <c r="I9" s="107" t="s">
        <v>2</v>
      </c>
      <c r="J9" s="101" t="s">
        <v>3</v>
      </c>
      <c r="K9" s="108"/>
    </row>
    <row r="10" spans="1:12" s="8" customFormat="1" ht="15.75">
      <c r="A10" s="73">
        <v>1</v>
      </c>
      <c r="B10" s="50"/>
      <c r="C10" s="57">
        <f>IF(L10&gt;2,VLOOKUP(B10,ценовник!$A$7:$C$132,2,FALSE),"")</f>
      </c>
      <c r="D10" s="58">
        <f>IF(L10&gt;0,VLOOKUP(B10,ценовник!$A$7:$C$132,3,FALSE),"")</f>
      </c>
      <c r="E10" s="59"/>
      <c r="F10" s="59"/>
      <c r="G10" s="59"/>
      <c r="H10" s="60"/>
      <c r="I10" s="93">
        <f>E10+F10+G10+H10</f>
        <v>0</v>
      </c>
      <c r="J10" s="94">
        <f aca="true" t="shared" si="0" ref="J10:J43">IF(L10&gt;=2,I10*D10,0)</f>
        <v>0</v>
      </c>
      <c r="K10" s="19"/>
      <c r="L10" s="8">
        <f>LEN(B10)</f>
        <v>0</v>
      </c>
    </row>
    <row r="11" spans="1:12" s="8" customFormat="1" ht="15.75">
      <c r="A11" s="74">
        <v>2</v>
      </c>
      <c r="B11" s="50"/>
      <c r="C11" s="57">
        <f>IF(L11&gt;2,VLOOKUP(B11,ценовник!$A$7:$C$132,2,FALSE),"")</f>
      </c>
      <c r="D11" s="58">
        <f>IF(L11&gt;0,VLOOKUP(B11,ценовник!$A$7:$C$132,3,FALSE),"")</f>
      </c>
      <c r="E11" s="59"/>
      <c r="F11" s="59"/>
      <c r="G11" s="59"/>
      <c r="H11" s="60"/>
      <c r="I11" s="95">
        <f>E11+F11+G11+H11</f>
        <v>0</v>
      </c>
      <c r="J11" s="96">
        <f t="shared" si="0"/>
        <v>0</v>
      </c>
      <c r="K11" s="19"/>
      <c r="L11" s="8">
        <f>LEN(B11)</f>
        <v>0</v>
      </c>
    </row>
    <row r="12" spans="1:12" s="8" customFormat="1" ht="15.75">
      <c r="A12" s="74">
        <v>3</v>
      </c>
      <c r="B12" s="50"/>
      <c r="C12" s="57">
        <f>IF(L12&gt;2,VLOOKUP(B12,ценовник!$A$7:$C$132,2,FALSE),"")</f>
      </c>
      <c r="D12" s="58">
        <f>IF(L12&gt;0,VLOOKUP(B12,ценовник!$A$7:$C$132,3,FALSE),"")</f>
      </c>
      <c r="E12" s="59"/>
      <c r="F12" s="59"/>
      <c r="G12" s="59"/>
      <c r="H12" s="60"/>
      <c r="I12" s="95">
        <f aca="true" t="shared" si="1" ref="I12:I43">E12+F12+G12+H12</f>
        <v>0</v>
      </c>
      <c r="J12" s="96">
        <f t="shared" si="0"/>
        <v>0</v>
      </c>
      <c r="K12" s="19"/>
      <c r="L12" s="8">
        <f aca="true" t="shared" si="2" ref="L12:L43">LEN(B12)</f>
        <v>0</v>
      </c>
    </row>
    <row r="13" spans="1:12" s="8" customFormat="1" ht="15.75">
      <c r="A13" s="74">
        <v>4</v>
      </c>
      <c r="B13" s="50"/>
      <c r="C13" s="57">
        <f>IF(L13&gt;2,VLOOKUP(B13,ценовник!$A$7:$C$132,2,FALSE),"")</f>
      </c>
      <c r="D13" s="58">
        <f>IF(L13&gt;0,VLOOKUP(B13,ценовник!$A$7:$C$132,3,FALSE),"")</f>
      </c>
      <c r="E13" s="59"/>
      <c r="F13" s="59"/>
      <c r="G13" s="59"/>
      <c r="H13" s="60"/>
      <c r="I13" s="95">
        <f t="shared" si="1"/>
        <v>0</v>
      </c>
      <c r="J13" s="96">
        <f t="shared" si="0"/>
        <v>0</v>
      </c>
      <c r="K13" s="19"/>
      <c r="L13" s="8">
        <f t="shared" si="2"/>
        <v>0</v>
      </c>
    </row>
    <row r="14" spans="1:12" s="8" customFormat="1" ht="15.75">
      <c r="A14" s="74">
        <v>5</v>
      </c>
      <c r="B14" s="50"/>
      <c r="C14" s="57">
        <f>IF(L14&gt;2,VLOOKUP(B14,ценовник!$A$7:$C$132,2,FALSE),"")</f>
      </c>
      <c r="D14" s="58">
        <f>IF(L14&gt;0,VLOOKUP(B14,ценовник!$A$7:$C$132,3,FALSE),"")</f>
      </c>
      <c r="E14" s="59"/>
      <c r="F14" s="59"/>
      <c r="G14" s="59"/>
      <c r="H14" s="60"/>
      <c r="I14" s="95">
        <f t="shared" si="1"/>
        <v>0</v>
      </c>
      <c r="J14" s="96">
        <f t="shared" si="0"/>
        <v>0</v>
      </c>
      <c r="K14" s="19"/>
      <c r="L14" s="8">
        <f t="shared" si="2"/>
        <v>0</v>
      </c>
    </row>
    <row r="15" spans="1:12" s="8" customFormat="1" ht="15.75">
      <c r="A15" s="74">
        <v>6</v>
      </c>
      <c r="B15" s="50"/>
      <c r="C15" s="57">
        <f>IF(L15&gt;2,VLOOKUP(B15,ценовник!$A$7:$C$132,2,FALSE),"")</f>
      </c>
      <c r="D15" s="58">
        <f>IF(L15&gt;0,VLOOKUP(B15,ценовник!$A$7:$C$132,3,FALSE),"")</f>
      </c>
      <c r="E15" s="59"/>
      <c r="F15" s="59"/>
      <c r="G15" s="59"/>
      <c r="H15" s="60"/>
      <c r="I15" s="95">
        <f t="shared" si="1"/>
        <v>0</v>
      </c>
      <c r="J15" s="96">
        <f t="shared" si="0"/>
        <v>0</v>
      </c>
      <c r="K15" s="19"/>
      <c r="L15" s="8">
        <f t="shared" si="2"/>
        <v>0</v>
      </c>
    </row>
    <row r="16" spans="1:12" s="8" customFormat="1" ht="15.75">
      <c r="A16" s="74">
        <v>7</v>
      </c>
      <c r="B16" s="50"/>
      <c r="C16" s="57">
        <f>IF(L16&gt;2,VLOOKUP(B16,ценовник!$A$7:$C$132,2,FALSE),"")</f>
      </c>
      <c r="D16" s="58">
        <f>IF(L16&gt;0,VLOOKUP(B16,ценовник!$A$7:$C$132,3,FALSE),"")</f>
      </c>
      <c r="E16" s="51"/>
      <c r="F16" s="51"/>
      <c r="G16" s="51"/>
      <c r="H16" s="52"/>
      <c r="I16" s="95">
        <f t="shared" si="1"/>
        <v>0</v>
      </c>
      <c r="J16" s="96">
        <f t="shared" si="0"/>
        <v>0</v>
      </c>
      <c r="K16" s="19"/>
      <c r="L16" s="8">
        <f t="shared" si="2"/>
        <v>0</v>
      </c>
    </row>
    <row r="17" spans="1:12" s="8" customFormat="1" ht="15.75">
      <c r="A17" s="74">
        <v>8</v>
      </c>
      <c r="B17" s="50"/>
      <c r="C17" s="57">
        <f>IF(L17&gt;2,VLOOKUP(B17,ценовник!$A$7:$C$132,2,FALSE),"")</f>
      </c>
      <c r="D17" s="58">
        <f>IF(L17&gt;0,VLOOKUP(B17,ценовник!$A$7:$C$132,3,FALSE),"")</f>
      </c>
      <c r="E17" s="51"/>
      <c r="F17" s="51"/>
      <c r="G17" s="51"/>
      <c r="H17" s="52"/>
      <c r="I17" s="95">
        <f t="shared" si="1"/>
        <v>0</v>
      </c>
      <c r="J17" s="96">
        <f t="shared" si="0"/>
        <v>0</v>
      </c>
      <c r="K17" s="19"/>
      <c r="L17" s="8">
        <f t="shared" si="2"/>
        <v>0</v>
      </c>
    </row>
    <row r="18" spans="1:12" s="8" customFormat="1" ht="15.75">
      <c r="A18" s="74">
        <v>9</v>
      </c>
      <c r="B18" s="50"/>
      <c r="C18" s="57">
        <f>IF(L18&gt;2,VLOOKUP(B18,ценовник!$A$7:$C$132,2,FALSE),"")</f>
      </c>
      <c r="D18" s="58">
        <f>IF(L18&gt;0,VLOOKUP(B18,ценовник!$A$7:$C$132,3,FALSE),"")</f>
      </c>
      <c r="E18" s="51"/>
      <c r="F18" s="51"/>
      <c r="G18" s="51"/>
      <c r="H18" s="52"/>
      <c r="I18" s="95">
        <f t="shared" si="1"/>
        <v>0</v>
      </c>
      <c r="J18" s="96">
        <f t="shared" si="0"/>
        <v>0</v>
      </c>
      <c r="K18" s="19"/>
      <c r="L18" s="8">
        <f t="shared" si="2"/>
        <v>0</v>
      </c>
    </row>
    <row r="19" spans="1:12" s="8" customFormat="1" ht="15.75">
      <c r="A19" s="74">
        <v>10</v>
      </c>
      <c r="B19" s="50"/>
      <c r="C19" s="57">
        <f>IF(L19&gt;2,VLOOKUP(B19,ценовник!$A$7:$C$132,2,FALSE),"")</f>
      </c>
      <c r="D19" s="58">
        <f>IF(L19&gt;0,VLOOKUP(B19,ценовник!$A$7:$C$132,3,FALSE),"")</f>
      </c>
      <c r="E19" s="51"/>
      <c r="F19" s="51"/>
      <c r="G19" s="51"/>
      <c r="H19" s="52"/>
      <c r="I19" s="95">
        <f t="shared" si="1"/>
        <v>0</v>
      </c>
      <c r="J19" s="96">
        <f>IF(L19&gt;=2,I19*D19,0)</f>
        <v>0</v>
      </c>
      <c r="K19" s="19"/>
      <c r="L19" s="8">
        <f t="shared" si="2"/>
        <v>0</v>
      </c>
    </row>
    <row r="20" spans="1:12" s="8" customFormat="1" ht="15.75">
      <c r="A20" s="74">
        <v>11</v>
      </c>
      <c r="B20" s="50"/>
      <c r="C20" s="57">
        <f>IF(L20&gt;2,VLOOKUP(B20,ценовник!$A$7:$C$132,2,FALSE),"")</f>
      </c>
      <c r="D20" s="58">
        <f>IF(L20&gt;0,VLOOKUP(B20,ценовник!$A$7:$C$132,3,FALSE),"")</f>
      </c>
      <c r="E20" s="51"/>
      <c r="F20" s="51"/>
      <c r="G20" s="51"/>
      <c r="H20" s="52"/>
      <c r="I20" s="95">
        <f t="shared" si="1"/>
        <v>0</v>
      </c>
      <c r="J20" s="96">
        <f t="shared" si="0"/>
        <v>0</v>
      </c>
      <c r="K20" s="19"/>
      <c r="L20" s="8">
        <f t="shared" si="2"/>
        <v>0</v>
      </c>
    </row>
    <row r="21" spans="1:12" s="8" customFormat="1" ht="15.75">
      <c r="A21" s="74">
        <v>12</v>
      </c>
      <c r="B21" s="50"/>
      <c r="C21" s="57">
        <f>IF(L21&gt;2,VLOOKUP(B21,ценовник!$A$7:$C$132,2,FALSE),"")</f>
      </c>
      <c r="D21" s="58">
        <f>IF(L21&gt;0,VLOOKUP(B21,ценовник!$A$7:$C$132,3,FALSE),"")</f>
      </c>
      <c r="E21" s="51"/>
      <c r="F21" s="51"/>
      <c r="G21" s="51"/>
      <c r="H21" s="52"/>
      <c r="I21" s="95">
        <f t="shared" si="1"/>
        <v>0</v>
      </c>
      <c r="J21" s="96">
        <f t="shared" si="0"/>
        <v>0</v>
      </c>
      <c r="K21" s="19"/>
      <c r="L21" s="8">
        <f t="shared" si="2"/>
        <v>0</v>
      </c>
    </row>
    <row r="22" spans="1:12" s="8" customFormat="1" ht="15.75">
      <c r="A22" s="74">
        <v>13</v>
      </c>
      <c r="B22" s="50"/>
      <c r="C22" s="57">
        <f>IF(L22&gt;2,VLOOKUP(B22,ценовник!$A$7:$C$132,2,FALSE),"")</f>
      </c>
      <c r="D22" s="58">
        <f>IF(L22&gt;0,VLOOKUP(B22,ценовник!$A$7:$C$132,3,FALSE),"")</f>
      </c>
      <c r="E22" s="51"/>
      <c r="F22" s="51"/>
      <c r="G22" s="51"/>
      <c r="H22" s="52"/>
      <c r="I22" s="95">
        <f t="shared" si="1"/>
        <v>0</v>
      </c>
      <c r="J22" s="96">
        <f t="shared" si="0"/>
        <v>0</v>
      </c>
      <c r="K22" s="19"/>
      <c r="L22" s="8">
        <f t="shared" si="2"/>
        <v>0</v>
      </c>
    </row>
    <row r="23" spans="1:12" s="8" customFormat="1" ht="15.75">
      <c r="A23" s="74">
        <v>14</v>
      </c>
      <c r="B23" s="50"/>
      <c r="C23" s="57">
        <f>IF(L23&gt;2,VLOOKUP(B23,ценовник!$A$7:$C$132,2,FALSE),"")</f>
      </c>
      <c r="D23" s="58">
        <f>IF(L23&gt;0,VLOOKUP(B23,ценовник!$A$7:$C$132,3,FALSE),"")</f>
      </c>
      <c r="E23" s="51"/>
      <c r="F23" s="51"/>
      <c r="G23" s="51"/>
      <c r="H23" s="52"/>
      <c r="I23" s="95">
        <f t="shared" si="1"/>
        <v>0</v>
      </c>
      <c r="J23" s="96">
        <f t="shared" si="0"/>
        <v>0</v>
      </c>
      <c r="K23" s="19"/>
      <c r="L23" s="8">
        <f t="shared" si="2"/>
        <v>0</v>
      </c>
    </row>
    <row r="24" spans="1:12" s="8" customFormat="1" ht="15.75">
      <c r="A24" s="74">
        <v>15</v>
      </c>
      <c r="B24" s="50"/>
      <c r="C24" s="57">
        <f>IF(L24&gt;2,VLOOKUP(B24,ценовник!$A$7:$C$132,2,FALSE),"")</f>
      </c>
      <c r="D24" s="58">
        <f>IF(L24&gt;0,VLOOKUP(B24,ценовник!$A$7:$C$132,3,FALSE),"")</f>
      </c>
      <c r="E24" s="51"/>
      <c r="F24" s="51"/>
      <c r="G24" s="51"/>
      <c r="H24" s="52"/>
      <c r="I24" s="95">
        <f t="shared" si="1"/>
        <v>0</v>
      </c>
      <c r="J24" s="96">
        <f t="shared" si="0"/>
        <v>0</v>
      </c>
      <c r="K24" s="19"/>
      <c r="L24" s="8">
        <f t="shared" si="2"/>
        <v>0</v>
      </c>
    </row>
    <row r="25" spans="1:12" s="8" customFormat="1" ht="15.75">
      <c r="A25" s="74">
        <v>16</v>
      </c>
      <c r="B25" s="50"/>
      <c r="C25" s="57">
        <f>IF(L25&gt;2,VLOOKUP(B25,ценовник!$A$7:$C$132,2,FALSE),"")</f>
      </c>
      <c r="D25" s="58">
        <f>IF(L25&gt;0,VLOOKUP(B25,ценовник!$A$7:$C$132,3,FALSE),"")</f>
      </c>
      <c r="E25" s="51"/>
      <c r="F25" s="51"/>
      <c r="G25" s="51"/>
      <c r="H25" s="52"/>
      <c r="I25" s="95">
        <f t="shared" si="1"/>
        <v>0</v>
      </c>
      <c r="J25" s="96">
        <f t="shared" si="0"/>
        <v>0</v>
      </c>
      <c r="K25" s="19"/>
      <c r="L25" s="8">
        <f t="shared" si="2"/>
        <v>0</v>
      </c>
    </row>
    <row r="26" spans="1:12" s="8" customFormat="1" ht="15.75">
      <c r="A26" s="74">
        <v>17</v>
      </c>
      <c r="B26" s="50"/>
      <c r="C26" s="57">
        <f>IF(L26&gt;2,VLOOKUP(B26,ценовник!$A$7:$C$132,2,FALSE),"")</f>
      </c>
      <c r="D26" s="58">
        <f>IF(L26&gt;0,VLOOKUP(B26,ценовник!$A$7:$C$132,3,FALSE),"")</f>
      </c>
      <c r="E26" s="51"/>
      <c r="F26" s="51"/>
      <c r="G26" s="51"/>
      <c r="H26" s="52"/>
      <c r="I26" s="95">
        <f t="shared" si="1"/>
        <v>0</v>
      </c>
      <c r="J26" s="96">
        <f t="shared" si="0"/>
        <v>0</v>
      </c>
      <c r="K26" s="19"/>
      <c r="L26" s="8">
        <f t="shared" si="2"/>
        <v>0</v>
      </c>
    </row>
    <row r="27" spans="1:12" s="8" customFormat="1" ht="15.75">
      <c r="A27" s="74">
        <v>18</v>
      </c>
      <c r="B27" s="50"/>
      <c r="C27" s="57">
        <f>IF(L27&gt;2,VLOOKUP(B27,ценовник!$A$7:$C$132,2,FALSE),"")</f>
      </c>
      <c r="D27" s="58">
        <f>IF(L27&gt;0,VLOOKUP(B27,ценовник!$A$7:$C$132,3,FALSE),"")</f>
      </c>
      <c r="E27" s="51"/>
      <c r="F27" s="51"/>
      <c r="G27" s="51"/>
      <c r="H27" s="52"/>
      <c r="I27" s="95">
        <f t="shared" si="1"/>
        <v>0</v>
      </c>
      <c r="J27" s="96">
        <f t="shared" si="0"/>
        <v>0</v>
      </c>
      <c r="K27" s="19"/>
      <c r="L27" s="8">
        <f t="shared" si="2"/>
        <v>0</v>
      </c>
    </row>
    <row r="28" spans="1:12" s="8" customFormat="1" ht="15.75">
      <c r="A28" s="74">
        <v>19</v>
      </c>
      <c r="B28" s="50"/>
      <c r="C28" s="57">
        <f>IF(L28&gt;2,VLOOKUP(B28,ценовник!$A$7:$C$132,2,FALSE),"")</f>
      </c>
      <c r="D28" s="58">
        <f>IF(L28&gt;0,VLOOKUP(B28,ценовник!$A$7:$C$132,3,FALSE),"")</f>
      </c>
      <c r="E28" s="51"/>
      <c r="F28" s="51"/>
      <c r="G28" s="51"/>
      <c r="H28" s="52"/>
      <c r="I28" s="95">
        <f t="shared" si="1"/>
        <v>0</v>
      </c>
      <c r="J28" s="96">
        <f t="shared" si="0"/>
        <v>0</v>
      </c>
      <c r="K28" s="19"/>
      <c r="L28" s="8">
        <f t="shared" si="2"/>
        <v>0</v>
      </c>
    </row>
    <row r="29" spans="1:12" s="8" customFormat="1" ht="15.75">
      <c r="A29" s="74">
        <v>20</v>
      </c>
      <c r="B29" s="50"/>
      <c r="C29" s="57">
        <f>IF(L29&gt;2,VLOOKUP(B29,ценовник!$A$7:$C$132,2,FALSE),"")</f>
      </c>
      <c r="D29" s="58">
        <f>IF(L29&gt;0,VLOOKUP(B29,ценовник!$A$7:$C$132,3,FALSE),"")</f>
      </c>
      <c r="E29" s="51"/>
      <c r="F29" s="51"/>
      <c r="G29" s="51"/>
      <c r="H29" s="52"/>
      <c r="I29" s="95">
        <f t="shared" si="1"/>
        <v>0</v>
      </c>
      <c r="J29" s="96">
        <f t="shared" si="0"/>
        <v>0</v>
      </c>
      <c r="K29" s="19"/>
      <c r="L29" s="8">
        <f t="shared" si="2"/>
        <v>0</v>
      </c>
    </row>
    <row r="30" spans="1:12" s="8" customFormat="1" ht="15.75">
      <c r="A30" s="74">
        <v>21</v>
      </c>
      <c r="B30" s="50"/>
      <c r="C30" s="57">
        <f>IF(L30&gt;2,VLOOKUP(B30,ценовник!$A$7:$C$132,2,FALSE),"")</f>
      </c>
      <c r="D30" s="58">
        <f>IF(L30&gt;0,VLOOKUP(B30,ценовник!$A$7:$C$132,3,FALSE),"")</f>
      </c>
      <c r="E30" s="51"/>
      <c r="F30" s="51"/>
      <c r="G30" s="51"/>
      <c r="H30" s="52"/>
      <c r="I30" s="95">
        <f t="shared" si="1"/>
        <v>0</v>
      </c>
      <c r="J30" s="96">
        <f t="shared" si="0"/>
        <v>0</v>
      </c>
      <c r="K30" s="19"/>
      <c r="L30" s="8">
        <f t="shared" si="2"/>
        <v>0</v>
      </c>
    </row>
    <row r="31" spans="1:12" s="8" customFormat="1" ht="15.75">
      <c r="A31" s="74">
        <v>22</v>
      </c>
      <c r="B31" s="50"/>
      <c r="C31" s="57">
        <f>IF(L31&gt;2,VLOOKUP(B31,ценовник!$A$7:$C$132,2,FALSE),"")</f>
      </c>
      <c r="D31" s="58">
        <f>IF(L31&gt;0,VLOOKUP(B31,ценовник!$A$7:$C$132,3,FALSE),"")</f>
      </c>
      <c r="E31" s="51"/>
      <c r="F31" s="51"/>
      <c r="G31" s="51"/>
      <c r="H31" s="52"/>
      <c r="I31" s="95">
        <f t="shared" si="1"/>
        <v>0</v>
      </c>
      <c r="J31" s="96">
        <f t="shared" si="0"/>
        <v>0</v>
      </c>
      <c r="K31" s="19"/>
      <c r="L31" s="8">
        <f t="shared" si="2"/>
        <v>0</v>
      </c>
    </row>
    <row r="32" spans="1:12" s="8" customFormat="1" ht="15.75">
      <c r="A32" s="74">
        <v>23</v>
      </c>
      <c r="B32" s="50"/>
      <c r="C32" s="57">
        <f>IF(L32&gt;2,VLOOKUP(B32,ценовник!$A$7:$C$132,2,FALSE),"")</f>
      </c>
      <c r="D32" s="58">
        <f>IF(L32&gt;0,VLOOKUP(B32,ценовник!$A$7:$C$132,3,FALSE),"")</f>
      </c>
      <c r="E32" s="51"/>
      <c r="F32" s="51"/>
      <c r="G32" s="51"/>
      <c r="H32" s="52"/>
      <c r="I32" s="95">
        <f t="shared" si="1"/>
        <v>0</v>
      </c>
      <c r="J32" s="96">
        <f t="shared" si="0"/>
        <v>0</v>
      </c>
      <c r="K32" s="19"/>
      <c r="L32" s="8">
        <f t="shared" si="2"/>
        <v>0</v>
      </c>
    </row>
    <row r="33" spans="1:12" s="8" customFormat="1" ht="15.75">
      <c r="A33" s="74">
        <v>24</v>
      </c>
      <c r="B33" s="50"/>
      <c r="C33" s="57">
        <f>IF(L33&gt;2,VLOOKUP(B33,ценовник!$A$7:$C$132,2,FALSE),"")</f>
      </c>
      <c r="D33" s="58">
        <f>IF(L33&gt;0,VLOOKUP(B33,ценовник!$A$7:$C$132,3,FALSE),"")</f>
      </c>
      <c r="E33" s="51"/>
      <c r="F33" s="51"/>
      <c r="G33" s="51"/>
      <c r="H33" s="52"/>
      <c r="I33" s="95">
        <f t="shared" si="1"/>
        <v>0</v>
      </c>
      <c r="J33" s="96">
        <f t="shared" si="0"/>
        <v>0</v>
      </c>
      <c r="K33" s="19"/>
      <c r="L33" s="8">
        <f t="shared" si="2"/>
        <v>0</v>
      </c>
    </row>
    <row r="34" spans="1:12" s="8" customFormat="1" ht="15.75">
      <c r="A34" s="74">
        <v>25</v>
      </c>
      <c r="B34" s="50"/>
      <c r="C34" s="57">
        <f>IF(L34&gt;2,VLOOKUP(B34,ценовник!$A$7:$C$132,2,FALSE),"")</f>
      </c>
      <c r="D34" s="58">
        <f>IF(L34&gt;0,VLOOKUP(B34,ценовник!$A$7:$C$132,3,FALSE),"")</f>
      </c>
      <c r="E34" s="51"/>
      <c r="F34" s="51"/>
      <c r="G34" s="51"/>
      <c r="H34" s="52"/>
      <c r="I34" s="95">
        <f t="shared" si="1"/>
        <v>0</v>
      </c>
      <c r="J34" s="96">
        <f t="shared" si="0"/>
        <v>0</v>
      </c>
      <c r="K34" s="19"/>
      <c r="L34" s="8">
        <f t="shared" si="2"/>
        <v>0</v>
      </c>
    </row>
    <row r="35" spans="1:12" s="8" customFormat="1" ht="15.75">
      <c r="A35" s="74">
        <v>26</v>
      </c>
      <c r="B35" s="50"/>
      <c r="C35" s="57">
        <f>IF(L35&gt;2,VLOOKUP(B35,ценовник!$A$7:$C$132,2,FALSE),"")</f>
      </c>
      <c r="D35" s="58">
        <f>IF(L35&gt;0,VLOOKUP(B35,ценовник!$A$7:$C$132,3,FALSE),"")</f>
      </c>
      <c r="E35" s="51"/>
      <c r="F35" s="51"/>
      <c r="G35" s="51"/>
      <c r="H35" s="52"/>
      <c r="I35" s="95">
        <f t="shared" si="1"/>
        <v>0</v>
      </c>
      <c r="J35" s="96">
        <f t="shared" si="0"/>
        <v>0</v>
      </c>
      <c r="K35" s="19"/>
      <c r="L35" s="8">
        <f t="shared" si="2"/>
        <v>0</v>
      </c>
    </row>
    <row r="36" spans="1:12" s="8" customFormat="1" ht="15.75">
      <c r="A36" s="74">
        <v>27</v>
      </c>
      <c r="B36" s="50"/>
      <c r="C36" s="57">
        <f>IF(L36&gt;2,VLOOKUP(B36,ценовник!$A$7:$C$132,2,FALSE),"")</f>
      </c>
      <c r="D36" s="58">
        <f>IF(L36&gt;0,VLOOKUP(B36,ценовник!$A$7:$C$132,3,FALSE),"")</f>
      </c>
      <c r="E36" s="51"/>
      <c r="F36" s="51"/>
      <c r="G36" s="51"/>
      <c r="H36" s="52"/>
      <c r="I36" s="95">
        <f t="shared" si="1"/>
        <v>0</v>
      </c>
      <c r="J36" s="96">
        <f t="shared" si="0"/>
        <v>0</v>
      </c>
      <c r="K36" s="19"/>
      <c r="L36" s="8">
        <f t="shared" si="2"/>
        <v>0</v>
      </c>
    </row>
    <row r="37" spans="1:12" s="8" customFormat="1" ht="15.75">
      <c r="A37" s="74">
        <v>28</v>
      </c>
      <c r="B37" s="50"/>
      <c r="C37" s="57">
        <f>IF(L37&gt;2,VLOOKUP(B37,ценовник!$A$7:$C$132,2,FALSE),"")</f>
      </c>
      <c r="D37" s="58">
        <f>IF(L37&gt;0,VLOOKUP(B37,ценовник!$A$7:$C$132,3,FALSE),"")</f>
      </c>
      <c r="E37" s="51"/>
      <c r="F37" s="51"/>
      <c r="G37" s="51"/>
      <c r="H37" s="52"/>
      <c r="I37" s="95">
        <f t="shared" si="1"/>
        <v>0</v>
      </c>
      <c r="J37" s="96">
        <f t="shared" si="0"/>
        <v>0</v>
      </c>
      <c r="K37" s="19"/>
      <c r="L37" s="8">
        <f t="shared" si="2"/>
        <v>0</v>
      </c>
    </row>
    <row r="38" spans="1:12" s="21" customFormat="1" ht="15.75">
      <c r="A38" s="74">
        <v>29</v>
      </c>
      <c r="B38" s="50"/>
      <c r="C38" s="57">
        <f>IF(L38&gt;2,VLOOKUP(B38,ценовник!$A$7:$C$132,2,FALSE),"")</f>
      </c>
      <c r="D38" s="58">
        <f>IF(L38&gt;0,VLOOKUP(B38,ценовник!$A$7:$C$132,3,FALSE),"")</f>
      </c>
      <c r="E38" s="51"/>
      <c r="F38" s="53"/>
      <c r="G38" s="53"/>
      <c r="H38" s="54"/>
      <c r="I38" s="95">
        <f t="shared" si="1"/>
        <v>0</v>
      </c>
      <c r="J38" s="96">
        <f t="shared" si="0"/>
        <v>0</v>
      </c>
      <c r="K38" s="20"/>
      <c r="L38" s="8">
        <f t="shared" si="2"/>
        <v>0</v>
      </c>
    </row>
    <row r="39" spans="1:12" s="21" customFormat="1" ht="15.75">
      <c r="A39" s="74">
        <v>30</v>
      </c>
      <c r="B39" s="50"/>
      <c r="C39" s="57">
        <f>IF(L39&gt;2,VLOOKUP(B39,ценовник!$A$7:$C$132,2,FALSE),"")</f>
      </c>
      <c r="D39" s="58">
        <f>IF(L39&gt;0,VLOOKUP(B39,ценовник!$A$7:$C$132,3,FALSE),"")</f>
      </c>
      <c r="E39" s="51"/>
      <c r="F39" s="53"/>
      <c r="G39" s="53"/>
      <c r="H39" s="54"/>
      <c r="I39" s="95">
        <f t="shared" si="1"/>
        <v>0</v>
      </c>
      <c r="J39" s="96">
        <f t="shared" si="0"/>
        <v>0</v>
      </c>
      <c r="K39" s="20"/>
      <c r="L39" s="8">
        <f t="shared" si="2"/>
        <v>0</v>
      </c>
    </row>
    <row r="40" spans="1:12" s="21" customFormat="1" ht="15.75">
      <c r="A40" s="74">
        <v>31</v>
      </c>
      <c r="B40" s="50"/>
      <c r="C40" s="57">
        <f>IF(L40&gt;2,VLOOKUP(B40,ценовник!$A$7:$C$132,2,FALSE),"")</f>
      </c>
      <c r="D40" s="58">
        <f>IF(L40&gt;0,VLOOKUP(B40,ценовник!$A$7:$C$132,3,FALSE),"")</f>
      </c>
      <c r="E40" s="51"/>
      <c r="F40" s="53"/>
      <c r="G40" s="53"/>
      <c r="H40" s="54"/>
      <c r="I40" s="95">
        <f t="shared" si="1"/>
        <v>0</v>
      </c>
      <c r="J40" s="96">
        <f t="shared" si="0"/>
        <v>0</v>
      </c>
      <c r="K40" s="20"/>
      <c r="L40" s="8">
        <f t="shared" si="2"/>
        <v>0</v>
      </c>
    </row>
    <row r="41" spans="1:12" s="21" customFormat="1" ht="15.75">
      <c r="A41" s="74">
        <v>32</v>
      </c>
      <c r="B41" s="50"/>
      <c r="C41" s="57">
        <f>IF(L41&gt;2,VLOOKUP(B41,ценовник!$A$7:$C$132,2,FALSE),"")</f>
      </c>
      <c r="D41" s="58">
        <f>IF(L41&gt;0,VLOOKUP(B41,ценовник!$A$7:$C$132,3,FALSE),"")</f>
      </c>
      <c r="E41" s="51"/>
      <c r="F41" s="55"/>
      <c r="G41" s="55"/>
      <c r="H41" s="56"/>
      <c r="I41" s="95">
        <f t="shared" si="1"/>
        <v>0</v>
      </c>
      <c r="J41" s="96">
        <f t="shared" si="0"/>
        <v>0</v>
      </c>
      <c r="K41" s="20"/>
      <c r="L41" s="8">
        <f t="shared" si="2"/>
        <v>0</v>
      </c>
    </row>
    <row r="42" spans="1:12" s="8" customFormat="1" ht="15.75">
      <c r="A42" s="74">
        <v>33</v>
      </c>
      <c r="B42" s="50"/>
      <c r="C42" s="57">
        <f>IF(L42&gt;2,VLOOKUP(B42,ценовник!$A$7:$C$132,2,FALSE),"")</f>
      </c>
      <c r="D42" s="58">
        <f>IF(L42&gt;0,VLOOKUP(B42,ценовник!$A$7:$C$132,3,FALSE),"")</f>
      </c>
      <c r="E42" s="51"/>
      <c r="F42" s="51"/>
      <c r="G42" s="51"/>
      <c r="H42" s="52"/>
      <c r="I42" s="95">
        <f t="shared" si="1"/>
        <v>0</v>
      </c>
      <c r="J42" s="96">
        <f t="shared" si="0"/>
        <v>0</v>
      </c>
      <c r="K42" s="19"/>
      <c r="L42" s="8">
        <f t="shared" si="2"/>
        <v>0</v>
      </c>
    </row>
    <row r="43" spans="1:12" s="21" customFormat="1" ht="16.5" thickBot="1">
      <c r="A43" s="74">
        <v>34</v>
      </c>
      <c r="B43" s="50"/>
      <c r="C43" s="57">
        <f>IF(L43&gt;2,VLOOKUP(B43,ценовник!$A$7:$C$132,2,FALSE),"")</f>
      </c>
      <c r="D43" s="58">
        <f>IF(L43&gt;0,VLOOKUP(B43,ценовник!$A$7:$C$132,3,FALSE),"")</f>
      </c>
      <c r="E43" s="51"/>
      <c r="F43" s="55"/>
      <c r="G43" s="55"/>
      <c r="H43" s="56"/>
      <c r="I43" s="95">
        <f t="shared" si="1"/>
        <v>0</v>
      </c>
      <c r="J43" s="96">
        <f t="shared" si="0"/>
        <v>0</v>
      </c>
      <c r="K43" s="20"/>
      <c r="L43" s="8">
        <f t="shared" si="2"/>
        <v>0</v>
      </c>
    </row>
    <row r="44" spans="1:11" s="24" customFormat="1" ht="15.75" customHeight="1" thickBot="1">
      <c r="A44" s="75"/>
      <c r="B44" s="48"/>
      <c r="C44" s="221" t="s">
        <v>9</v>
      </c>
      <c r="D44" s="221"/>
      <c r="E44" s="89">
        <f aca="true" t="shared" si="3" ref="E44:J44">SUM(E10:E43)</f>
        <v>0</v>
      </c>
      <c r="F44" s="89">
        <f t="shared" si="3"/>
        <v>0</v>
      </c>
      <c r="G44" s="89">
        <f t="shared" si="3"/>
        <v>0</v>
      </c>
      <c r="H44" s="90">
        <f t="shared" si="3"/>
        <v>0</v>
      </c>
      <c r="I44" s="91">
        <f t="shared" si="3"/>
        <v>0</v>
      </c>
      <c r="J44" s="92">
        <f t="shared" si="3"/>
        <v>0</v>
      </c>
      <c r="K44" s="23"/>
    </row>
    <row r="45" spans="1:11" s="24" customFormat="1" ht="6" customHeight="1">
      <c r="A45" s="76"/>
      <c r="B45" s="25"/>
      <c r="C45" s="26"/>
      <c r="D45" s="27"/>
      <c r="E45" s="27"/>
      <c r="F45" s="28"/>
      <c r="G45" s="28"/>
      <c r="H45" s="28"/>
      <c r="I45" s="28"/>
      <c r="K45" s="29"/>
    </row>
    <row r="46" spans="1:11" s="24" customFormat="1" ht="12.75">
      <c r="A46" s="30" t="s">
        <v>151</v>
      </c>
      <c r="B46" s="31"/>
      <c r="C46" s="32"/>
      <c r="D46" s="33"/>
      <c r="E46" s="30" t="s">
        <v>12</v>
      </c>
      <c r="G46" s="222"/>
      <c r="H46" s="223"/>
      <c r="I46" s="110" t="s">
        <v>13</v>
      </c>
      <c r="K46" s="29"/>
    </row>
    <row r="47" spans="1:11" s="24" customFormat="1" ht="10.5" customHeight="1">
      <c r="A47" s="77"/>
      <c r="B47" s="30"/>
      <c r="C47" s="35"/>
      <c r="D47" s="33"/>
      <c r="E47" s="33"/>
      <c r="F47" s="34"/>
      <c r="G47" s="34"/>
      <c r="H47" s="34"/>
      <c r="I47" s="111" t="s">
        <v>4</v>
      </c>
      <c r="K47" s="29"/>
    </row>
    <row r="48" spans="1:11" ht="12" customHeight="1">
      <c r="A48" s="78"/>
      <c r="B48" s="36"/>
      <c r="C48" s="37"/>
      <c r="D48" s="33"/>
      <c r="E48" s="33"/>
      <c r="F48" s="34"/>
      <c r="G48" s="34"/>
      <c r="H48" s="34"/>
      <c r="I48" s="34"/>
      <c r="J48" s="38"/>
      <c r="K48" s="4"/>
    </row>
    <row r="49" spans="1:11" s="8" customFormat="1" ht="12.75" customHeight="1">
      <c r="A49" s="79"/>
      <c r="B49" s="39"/>
      <c r="C49" s="35"/>
      <c r="D49" s="40"/>
      <c r="E49" s="40"/>
      <c r="F49" s="41"/>
      <c r="G49" s="41"/>
      <c r="H49" s="41"/>
      <c r="I49" s="41"/>
      <c r="J49" s="6"/>
      <c r="K49" s="18"/>
    </row>
    <row r="50" spans="1:11" s="8" customFormat="1" ht="12.75" customHeight="1">
      <c r="A50" s="80"/>
      <c r="B50" s="39"/>
      <c r="C50" s="35"/>
      <c r="D50" s="40"/>
      <c r="E50" s="40"/>
      <c r="F50" s="41"/>
      <c r="G50" s="41"/>
      <c r="H50" s="41"/>
      <c r="I50" s="41"/>
      <c r="J50" s="6"/>
      <c r="K50" s="18"/>
    </row>
    <row r="51" spans="1:11" s="8" customFormat="1" ht="48.7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7"/>
    </row>
    <row r="52" spans="1:11" s="8" customFormat="1" ht="12.75" customHeight="1">
      <c r="A52" s="81"/>
      <c r="B52" s="42"/>
      <c r="C52" s="43"/>
      <c r="D52" s="44"/>
      <c r="E52" s="44"/>
      <c r="F52" s="7"/>
      <c r="G52" s="7"/>
      <c r="H52" s="7"/>
      <c r="I52" s="7"/>
      <c r="J52" s="7"/>
      <c r="K52" s="7"/>
    </row>
  </sheetData>
  <sheetProtection sheet="1" formatRows="0" insertColumns="0"/>
  <mergeCells count="16">
    <mergeCell ref="A51:J51"/>
    <mergeCell ref="J7:J8"/>
    <mergeCell ref="C44:D44"/>
    <mergeCell ref="G46:H46"/>
    <mergeCell ref="A7:A8"/>
    <mergeCell ref="B7:B8"/>
    <mergeCell ref="C7:C8"/>
    <mergeCell ref="D7:D8"/>
    <mergeCell ref="E7:I7"/>
    <mergeCell ref="C4:G4"/>
    <mergeCell ref="H4:I4"/>
    <mergeCell ref="A5:J5"/>
    <mergeCell ref="A6:J6"/>
    <mergeCell ref="A1:D1"/>
    <mergeCell ref="I1:J1"/>
    <mergeCell ref="A3:J3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70" customWidth="1"/>
    <col min="2" max="2" width="9.140625" style="71" customWidth="1"/>
    <col min="3" max="3" width="81.140625" style="71" customWidth="1"/>
    <col min="4" max="4" width="16.00390625" style="70" customWidth="1"/>
    <col min="5" max="5" width="22.8515625" style="70" customWidth="1"/>
    <col min="6" max="6" width="42.57421875" style="70" bestFit="1" customWidth="1"/>
    <col min="7" max="8" width="9.140625" style="70" customWidth="1"/>
    <col min="9" max="16384" width="9.140625" style="70" customWidth="1"/>
  </cols>
  <sheetData>
    <row r="2" spans="1:5" s="65" customFormat="1" ht="15.75">
      <c r="A2" s="247" t="s">
        <v>310</v>
      </c>
      <c r="B2" s="247"/>
      <c r="C2" s="247"/>
      <c r="D2" s="247"/>
      <c r="E2" s="247"/>
    </row>
    <row r="3" spans="1:5" s="65" customFormat="1" ht="15.75">
      <c r="A3" s="247"/>
      <c r="B3" s="247"/>
      <c r="C3" s="247"/>
      <c r="D3" s="247"/>
      <c r="E3" s="247"/>
    </row>
    <row r="4" spans="2:5" s="65" customFormat="1" ht="15.75">
      <c r="B4" s="66"/>
      <c r="C4" s="67"/>
      <c r="D4" s="68"/>
      <c r="E4" s="69"/>
    </row>
    <row r="5" spans="2:5" s="65" customFormat="1" ht="15.75">
      <c r="B5" s="66"/>
      <c r="C5" s="67"/>
      <c r="D5" s="68"/>
      <c r="E5" s="69"/>
    </row>
    <row r="6" ht="13.5" thickBot="1"/>
    <row r="7" spans="1:5" s="71" customFormat="1" ht="36.75" customHeight="1" thickBot="1">
      <c r="A7" s="85" t="s">
        <v>137</v>
      </c>
      <c r="B7" s="246" t="s">
        <v>15</v>
      </c>
      <c r="C7" s="86" t="s">
        <v>16</v>
      </c>
      <c r="D7" s="87" t="s">
        <v>143</v>
      </c>
      <c r="E7" s="88" t="s">
        <v>138</v>
      </c>
    </row>
    <row r="8" spans="1:6" s="125" customFormat="1" ht="16.5" customHeight="1" thickBot="1">
      <c r="A8" s="119">
        <v>1</v>
      </c>
      <c r="B8" s="120"/>
      <c r="C8" s="121" t="s">
        <v>17</v>
      </c>
      <c r="D8" s="122"/>
      <c r="E8" s="123"/>
      <c r="F8" s="124"/>
    </row>
    <row r="9" spans="2:6" s="125" customFormat="1" ht="15.75">
      <c r="B9" s="131" t="s">
        <v>152</v>
      </c>
      <c r="C9" s="132" t="s">
        <v>18</v>
      </c>
      <c r="D9" s="129">
        <v>803</v>
      </c>
      <c r="E9" s="130" t="s">
        <v>153</v>
      </c>
      <c r="F9" s="124"/>
    </row>
    <row r="10" spans="2:6" s="125" customFormat="1" ht="15.75">
      <c r="B10" s="131" t="s">
        <v>154</v>
      </c>
      <c r="C10" s="132" t="s">
        <v>19</v>
      </c>
      <c r="D10" s="129">
        <v>910</v>
      </c>
      <c r="E10" s="130" t="s">
        <v>153</v>
      </c>
      <c r="F10" s="124"/>
    </row>
    <row r="11" spans="2:6" s="125" customFormat="1" ht="15.75">
      <c r="B11" s="131" t="s">
        <v>155</v>
      </c>
      <c r="C11" s="132" t="s">
        <v>20</v>
      </c>
      <c r="D11" s="129">
        <v>1660</v>
      </c>
      <c r="E11" s="130" t="s">
        <v>153</v>
      </c>
      <c r="F11" s="124"/>
    </row>
    <row r="12" spans="2:6" s="125" customFormat="1" ht="15.75">
      <c r="B12" s="131" t="s">
        <v>156</v>
      </c>
      <c r="C12" s="132" t="s">
        <v>21</v>
      </c>
      <c r="D12" s="129">
        <v>730</v>
      </c>
      <c r="E12" s="130" t="s">
        <v>153</v>
      </c>
      <c r="F12" s="124"/>
    </row>
    <row r="13" spans="2:6" s="125" customFormat="1" ht="15.75">
      <c r="B13" s="131" t="s">
        <v>157</v>
      </c>
      <c r="C13" s="132" t="s">
        <v>22</v>
      </c>
      <c r="D13" s="129">
        <v>990</v>
      </c>
      <c r="E13" s="130" t="s">
        <v>153</v>
      </c>
      <c r="F13" s="124"/>
    </row>
    <row r="14" spans="2:6" s="125" customFormat="1" ht="15.75">
      <c r="B14" s="131" t="s">
        <v>158</v>
      </c>
      <c r="C14" s="132" t="s">
        <v>23</v>
      </c>
      <c r="D14" s="129">
        <v>750</v>
      </c>
      <c r="E14" s="130" t="s">
        <v>153</v>
      </c>
      <c r="F14" s="124"/>
    </row>
    <row r="15" spans="2:6" s="125" customFormat="1" ht="15.75">
      <c r="B15" s="131" t="s">
        <v>159</v>
      </c>
      <c r="C15" s="132" t="s">
        <v>24</v>
      </c>
      <c r="D15" s="129">
        <v>880</v>
      </c>
      <c r="E15" s="130" t="s">
        <v>153</v>
      </c>
      <c r="F15" s="124"/>
    </row>
    <row r="16" spans="2:6" s="125" customFormat="1" ht="15.75">
      <c r="B16" s="131" t="s">
        <v>160</v>
      </c>
      <c r="C16" s="132" t="s">
        <v>25</v>
      </c>
      <c r="D16" s="129">
        <v>1207</v>
      </c>
      <c r="E16" s="130" t="s">
        <v>153</v>
      </c>
      <c r="F16" s="124"/>
    </row>
    <row r="17" spans="2:6" s="125" customFormat="1" ht="15.75">
      <c r="B17" s="131" t="s">
        <v>161</v>
      </c>
      <c r="C17" s="132" t="s">
        <v>26</v>
      </c>
      <c r="D17" s="129">
        <v>1560</v>
      </c>
      <c r="E17" s="130" t="s">
        <v>153</v>
      </c>
      <c r="F17" s="124"/>
    </row>
    <row r="18" spans="2:6" s="125" customFormat="1" ht="15.75">
      <c r="B18" s="131" t="s">
        <v>162</v>
      </c>
      <c r="C18" s="132" t="s">
        <v>27</v>
      </c>
      <c r="D18" s="129">
        <v>2162</v>
      </c>
      <c r="E18" s="130" t="s">
        <v>153</v>
      </c>
      <c r="F18" s="124"/>
    </row>
    <row r="19" spans="2:6" s="125" customFormat="1" ht="15.75">
      <c r="B19" s="131" t="s">
        <v>163</v>
      </c>
      <c r="C19" s="132" t="s">
        <v>28</v>
      </c>
      <c r="D19" s="129">
        <v>1770</v>
      </c>
      <c r="E19" s="130" t="s">
        <v>153</v>
      </c>
      <c r="F19" s="124"/>
    </row>
    <row r="20" spans="2:6" s="125" customFormat="1" ht="15.75">
      <c r="B20" s="131" t="s">
        <v>164</v>
      </c>
      <c r="C20" s="132" t="s">
        <v>29</v>
      </c>
      <c r="D20" s="129">
        <v>1766</v>
      </c>
      <c r="E20" s="130" t="s">
        <v>153</v>
      </c>
      <c r="F20" s="124"/>
    </row>
    <row r="21" spans="2:6" s="125" customFormat="1" ht="15.75">
      <c r="B21" s="131" t="s">
        <v>165</v>
      </c>
      <c r="C21" s="132" t="s">
        <v>30</v>
      </c>
      <c r="D21" s="129">
        <v>1963</v>
      </c>
      <c r="E21" s="130" t="s">
        <v>153</v>
      </c>
      <c r="F21" s="124"/>
    </row>
    <row r="22" spans="2:6" s="125" customFormat="1" ht="15.75">
      <c r="B22" s="131" t="s">
        <v>166</v>
      </c>
      <c r="C22" s="132" t="s">
        <v>31</v>
      </c>
      <c r="D22" s="129">
        <v>1663</v>
      </c>
      <c r="E22" s="130" t="s">
        <v>153</v>
      </c>
      <c r="F22" s="124"/>
    </row>
    <row r="23" spans="2:6" s="125" customFormat="1" ht="15.75">
      <c r="B23" s="131" t="s">
        <v>167</v>
      </c>
      <c r="C23" s="132" t="s">
        <v>32</v>
      </c>
      <c r="D23" s="129">
        <v>2564</v>
      </c>
      <c r="E23" s="130" t="s">
        <v>153</v>
      </c>
      <c r="F23" s="124"/>
    </row>
    <row r="24" spans="2:6" s="125" customFormat="1" ht="15.75">
      <c r="B24" s="131" t="s">
        <v>168</v>
      </c>
      <c r="C24" s="132" t="s">
        <v>33</v>
      </c>
      <c r="D24" s="129">
        <v>3274</v>
      </c>
      <c r="E24" s="130" t="s">
        <v>153</v>
      </c>
      <c r="F24" s="124"/>
    </row>
    <row r="25" spans="2:6" s="125" customFormat="1" ht="15.75">
      <c r="B25" s="131" t="s">
        <v>169</v>
      </c>
      <c r="C25" s="132" t="s">
        <v>34</v>
      </c>
      <c r="D25" s="129">
        <v>1626</v>
      </c>
      <c r="E25" s="130" t="s">
        <v>153</v>
      </c>
      <c r="F25" s="124"/>
    </row>
    <row r="26" spans="2:6" s="125" customFormat="1" ht="15.75">
      <c r="B26" s="131" t="s">
        <v>170</v>
      </c>
      <c r="C26" s="132" t="s">
        <v>35</v>
      </c>
      <c r="D26" s="129">
        <v>1661</v>
      </c>
      <c r="E26" s="130" t="s">
        <v>153</v>
      </c>
      <c r="F26" s="124"/>
    </row>
    <row r="27" spans="2:6" s="125" customFormat="1" ht="15.75">
      <c r="B27" s="131" t="s">
        <v>171</v>
      </c>
      <c r="C27" s="132" t="s">
        <v>36</v>
      </c>
      <c r="D27" s="129">
        <v>1957</v>
      </c>
      <c r="E27" s="130" t="s">
        <v>153</v>
      </c>
      <c r="F27" s="124"/>
    </row>
    <row r="28" spans="2:6" s="125" customFormat="1" ht="15.75">
      <c r="B28" s="131" t="s">
        <v>172</v>
      </c>
      <c r="C28" s="132" t="s">
        <v>37</v>
      </c>
      <c r="D28" s="129">
        <v>1861</v>
      </c>
      <c r="E28" s="130" t="s">
        <v>153</v>
      </c>
      <c r="F28" s="124"/>
    </row>
    <row r="29" spans="2:6" s="125" customFormat="1" ht="15.75">
      <c r="B29" s="131" t="s">
        <v>173</v>
      </c>
      <c r="C29" s="132" t="s">
        <v>38</v>
      </c>
      <c r="D29" s="129">
        <v>1767</v>
      </c>
      <c r="E29" s="130" t="s">
        <v>153</v>
      </c>
      <c r="F29" s="124"/>
    </row>
    <row r="30" spans="2:6" s="125" customFormat="1" ht="15.75">
      <c r="B30" s="131" t="s">
        <v>174</v>
      </c>
      <c r="C30" s="132" t="s">
        <v>39</v>
      </c>
      <c r="D30" s="129">
        <v>1217</v>
      </c>
      <c r="E30" s="130" t="s">
        <v>153</v>
      </c>
      <c r="F30" s="124"/>
    </row>
    <row r="31" spans="2:6" s="125" customFormat="1" ht="15.75">
      <c r="B31" s="131" t="s">
        <v>175</v>
      </c>
      <c r="C31" s="132" t="s">
        <v>40</v>
      </c>
      <c r="D31" s="129">
        <v>1364</v>
      </c>
      <c r="E31" s="130" t="s">
        <v>153</v>
      </c>
      <c r="F31" s="124"/>
    </row>
    <row r="32" spans="2:6" s="125" customFormat="1" ht="15.75">
      <c r="B32" s="131" t="s">
        <v>176</v>
      </c>
      <c r="C32" s="132" t="s">
        <v>41</v>
      </c>
      <c r="D32" s="129">
        <v>690</v>
      </c>
      <c r="E32" s="130" t="s">
        <v>153</v>
      </c>
      <c r="F32" s="124"/>
    </row>
    <row r="33" spans="2:6" s="125" customFormat="1" ht="15.75">
      <c r="B33" s="131" t="s">
        <v>177</v>
      </c>
      <c r="C33" s="141" t="s">
        <v>42</v>
      </c>
      <c r="D33" s="171">
        <v>1338</v>
      </c>
      <c r="E33" s="130" t="s">
        <v>153</v>
      </c>
      <c r="F33" s="124"/>
    </row>
    <row r="34" spans="2:6" s="125" customFormat="1" ht="15.75">
      <c r="B34" s="172" t="s">
        <v>178</v>
      </c>
      <c r="C34" s="173" t="s">
        <v>179</v>
      </c>
      <c r="D34" s="129">
        <v>970</v>
      </c>
      <c r="E34" s="130" t="s">
        <v>153</v>
      </c>
      <c r="F34" s="124"/>
    </row>
    <row r="35" spans="2:6" s="125" customFormat="1" ht="15.75">
      <c r="B35" s="172" t="s">
        <v>180</v>
      </c>
      <c r="C35" s="174" t="s">
        <v>181</v>
      </c>
      <c r="D35" s="129">
        <v>1700</v>
      </c>
      <c r="E35" s="130" t="s">
        <v>153</v>
      </c>
      <c r="F35" s="124"/>
    </row>
    <row r="36" spans="2:6" s="125" customFormat="1" ht="15.75">
      <c r="B36" s="172" t="s">
        <v>182</v>
      </c>
      <c r="C36" s="174" t="s">
        <v>183</v>
      </c>
      <c r="D36" s="129">
        <v>1500</v>
      </c>
      <c r="E36" s="130" t="s">
        <v>153</v>
      </c>
      <c r="F36" s="124"/>
    </row>
    <row r="37" spans="2:6" s="125" customFormat="1" ht="15.75">
      <c r="B37" s="172" t="s">
        <v>184</v>
      </c>
      <c r="C37" s="174" t="s">
        <v>185</v>
      </c>
      <c r="D37" s="129">
        <v>720</v>
      </c>
      <c r="E37" s="130" t="s">
        <v>153</v>
      </c>
      <c r="F37" s="124"/>
    </row>
    <row r="38" spans="2:6" s="125" customFormat="1" ht="15.75">
      <c r="B38" s="172" t="s">
        <v>186</v>
      </c>
      <c r="C38" s="174" t="s">
        <v>187</v>
      </c>
      <c r="D38" s="129">
        <v>1100</v>
      </c>
      <c r="E38" s="130" t="s">
        <v>153</v>
      </c>
      <c r="F38" s="124"/>
    </row>
    <row r="39" spans="2:6" s="125" customFormat="1" ht="15.75">
      <c r="B39" s="172" t="s">
        <v>188</v>
      </c>
      <c r="C39" s="174" t="s">
        <v>189</v>
      </c>
      <c r="D39" s="129">
        <v>850</v>
      </c>
      <c r="E39" s="130" t="s">
        <v>153</v>
      </c>
      <c r="F39" s="124"/>
    </row>
    <row r="40" spans="2:6" s="125" customFormat="1" ht="15.75">
      <c r="B40" s="172" t="s">
        <v>190</v>
      </c>
      <c r="C40" s="174" t="s">
        <v>191</v>
      </c>
      <c r="D40" s="129">
        <v>800</v>
      </c>
      <c r="E40" s="130" t="s">
        <v>153</v>
      </c>
      <c r="F40" s="124"/>
    </row>
    <row r="41" spans="2:6" s="125" customFormat="1" ht="15.75">
      <c r="B41" s="172" t="s">
        <v>192</v>
      </c>
      <c r="C41" s="174" t="s">
        <v>193</v>
      </c>
      <c r="D41" s="129">
        <v>830</v>
      </c>
      <c r="E41" s="130" t="s">
        <v>153</v>
      </c>
      <c r="F41" s="124"/>
    </row>
    <row r="42" spans="2:6" s="125" customFormat="1" ht="15.75">
      <c r="B42" s="172" t="s">
        <v>194</v>
      </c>
      <c r="C42" s="174" t="s">
        <v>195</v>
      </c>
      <c r="D42" s="129">
        <v>640</v>
      </c>
      <c r="E42" s="130" t="s">
        <v>153</v>
      </c>
      <c r="F42" s="124"/>
    </row>
    <row r="43" spans="2:6" s="125" customFormat="1" ht="15.75">
      <c r="B43" s="172" t="s">
        <v>196</v>
      </c>
      <c r="C43" s="174" t="s">
        <v>197</v>
      </c>
      <c r="D43" s="129">
        <v>780</v>
      </c>
      <c r="E43" s="130" t="s">
        <v>153</v>
      </c>
      <c r="F43" s="124"/>
    </row>
    <row r="44" spans="2:6" s="125" customFormat="1" ht="15.75">
      <c r="B44" s="172" t="s">
        <v>198</v>
      </c>
      <c r="C44" s="174" t="s">
        <v>199</v>
      </c>
      <c r="D44" s="129">
        <v>3200</v>
      </c>
      <c r="E44" s="130" t="s">
        <v>153</v>
      </c>
      <c r="F44" s="124"/>
    </row>
    <row r="45" spans="2:6" s="125" customFormat="1" ht="15.75">
      <c r="B45" s="172" t="s">
        <v>200</v>
      </c>
      <c r="C45" s="174" t="s">
        <v>201</v>
      </c>
      <c r="D45" s="129">
        <v>870</v>
      </c>
      <c r="E45" s="130" t="s">
        <v>153</v>
      </c>
      <c r="F45" s="124"/>
    </row>
    <row r="46" spans="2:6" s="125" customFormat="1" ht="15.75">
      <c r="B46" s="172" t="s">
        <v>202</v>
      </c>
      <c r="C46" s="174" t="s">
        <v>203</v>
      </c>
      <c r="D46" s="129">
        <v>400</v>
      </c>
      <c r="E46" s="130" t="s">
        <v>153</v>
      </c>
      <c r="F46" s="124"/>
    </row>
    <row r="47" spans="2:6" s="125" customFormat="1" ht="15.75">
      <c r="B47" s="172" t="s">
        <v>204</v>
      </c>
      <c r="C47" s="174" t="s">
        <v>205</v>
      </c>
      <c r="D47" s="129">
        <v>3000</v>
      </c>
      <c r="E47" s="130" t="s">
        <v>153</v>
      </c>
      <c r="F47" s="124"/>
    </row>
    <row r="48" spans="2:6" s="125" customFormat="1" ht="15.75">
      <c r="B48" s="172" t="s">
        <v>206</v>
      </c>
      <c r="C48" s="174" t="s">
        <v>207</v>
      </c>
      <c r="D48" s="129">
        <v>2400</v>
      </c>
      <c r="E48" s="130" t="s">
        <v>153</v>
      </c>
      <c r="F48" s="124"/>
    </row>
    <row r="49" spans="2:6" s="125" customFormat="1" ht="15.75">
      <c r="B49" s="172" t="s">
        <v>208</v>
      </c>
      <c r="C49" s="174" t="s">
        <v>209</v>
      </c>
      <c r="D49" s="129">
        <v>2100</v>
      </c>
      <c r="E49" s="130" t="s">
        <v>153</v>
      </c>
      <c r="F49" s="124"/>
    </row>
    <row r="50" spans="2:6" s="125" customFormat="1" ht="15.75">
      <c r="B50" s="172" t="s">
        <v>210</v>
      </c>
      <c r="C50" s="174" t="s">
        <v>211</v>
      </c>
      <c r="D50" s="129">
        <v>2100</v>
      </c>
      <c r="E50" s="130" t="s">
        <v>153</v>
      </c>
      <c r="F50" s="124"/>
    </row>
    <row r="51" spans="2:6" s="125" customFormat="1" ht="15.75">
      <c r="B51" s="172" t="s">
        <v>212</v>
      </c>
      <c r="C51" s="174" t="s">
        <v>213</v>
      </c>
      <c r="D51" s="129">
        <v>2400</v>
      </c>
      <c r="E51" s="130" t="s">
        <v>153</v>
      </c>
      <c r="F51" s="124"/>
    </row>
    <row r="52" spans="2:6" s="125" customFormat="1" ht="15.75">
      <c r="B52" s="172" t="s">
        <v>214</v>
      </c>
      <c r="C52" s="174" t="s">
        <v>215</v>
      </c>
      <c r="D52" s="129">
        <v>930</v>
      </c>
      <c r="E52" s="130" t="s">
        <v>153</v>
      </c>
      <c r="F52" s="124"/>
    </row>
    <row r="53" spans="2:6" s="125" customFormat="1" ht="15.75">
      <c r="B53" s="172" t="s">
        <v>216</v>
      </c>
      <c r="C53" s="174" t="s">
        <v>217</v>
      </c>
      <c r="D53" s="129">
        <v>1700</v>
      </c>
      <c r="E53" s="130" t="s">
        <v>153</v>
      </c>
      <c r="F53" s="124"/>
    </row>
    <row r="54" spans="2:6" s="125" customFormat="1" ht="15.75">
      <c r="B54" s="172" t="s">
        <v>218</v>
      </c>
      <c r="C54" s="174" t="s">
        <v>219</v>
      </c>
      <c r="D54" s="129">
        <v>1700</v>
      </c>
      <c r="E54" s="130" t="s">
        <v>153</v>
      </c>
      <c r="F54" s="124"/>
    </row>
    <row r="55" spans="2:6" s="125" customFormat="1" ht="15.75">
      <c r="B55" s="172" t="s">
        <v>220</v>
      </c>
      <c r="C55" s="174" t="s">
        <v>221</v>
      </c>
      <c r="D55" s="129">
        <v>2700</v>
      </c>
      <c r="E55" s="130" t="s">
        <v>153</v>
      </c>
      <c r="F55" s="124"/>
    </row>
    <row r="56" spans="2:6" s="125" customFormat="1" ht="16.5" thickBot="1">
      <c r="B56" s="172" t="s">
        <v>222</v>
      </c>
      <c r="C56" s="175" t="s">
        <v>223</v>
      </c>
      <c r="D56" s="176">
        <v>2000</v>
      </c>
      <c r="E56" s="130" t="s">
        <v>153</v>
      </c>
      <c r="F56" s="124"/>
    </row>
    <row r="57" spans="1:6" s="125" customFormat="1" ht="16.5" customHeight="1" thickBot="1">
      <c r="A57" s="119">
        <v>2</v>
      </c>
      <c r="B57" s="120"/>
      <c r="C57" s="126" t="s">
        <v>43</v>
      </c>
      <c r="D57" s="122"/>
      <c r="E57" s="123"/>
      <c r="F57" s="124"/>
    </row>
    <row r="58" spans="2:6" s="125" customFormat="1" ht="15.75">
      <c r="B58" s="127" t="s">
        <v>44</v>
      </c>
      <c r="C58" s="128" t="s">
        <v>45</v>
      </c>
      <c r="D58" s="129">
        <v>4967</v>
      </c>
      <c r="E58" s="130" t="s">
        <v>139</v>
      </c>
      <c r="F58" s="124"/>
    </row>
    <row r="59" spans="2:6" s="125" customFormat="1" ht="15.75">
      <c r="B59" s="131" t="s">
        <v>46</v>
      </c>
      <c r="C59" s="132" t="s">
        <v>47</v>
      </c>
      <c r="D59" s="129">
        <v>5407</v>
      </c>
      <c r="E59" s="130" t="s">
        <v>139</v>
      </c>
      <c r="F59" s="124"/>
    </row>
    <row r="60" spans="2:6" s="125" customFormat="1" ht="15.75">
      <c r="B60" s="131" t="s">
        <v>48</v>
      </c>
      <c r="C60" s="132" t="s">
        <v>49</v>
      </c>
      <c r="D60" s="129">
        <v>3566</v>
      </c>
      <c r="E60" s="130" t="s">
        <v>139</v>
      </c>
      <c r="F60" s="124"/>
    </row>
    <row r="61" spans="2:6" s="125" customFormat="1" ht="15.75">
      <c r="B61" s="131" t="s">
        <v>50</v>
      </c>
      <c r="C61" s="132" t="s">
        <v>51</v>
      </c>
      <c r="D61" s="129">
        <v>3656</v>
      </c>
      <c r="E61" s="130" t="s">
        <v>139</v>
      </c>
      <c r="F61" s="124"/>
    </row>
    <row r="62" spans="2:6" s="125" customFormat="1" ht="15.75">
      <c r="B62" s="133" t="s">
        <v>52</v>
      </c>
      <c r="C62" s="134" t="s">
        <v>53</v>
      </c>
      <c r="D62" s="129">
        <v>2136</v>
      </c>
      <c r="E62" s="130" t="s">
        <v>139</v>
      </c>
      <c r="F62" s="124"/>
    </row>
    <row r="63" spans="2:6" s="125" customFormat="1" ht="15.75">
      <c r="B63" s="133" t="s">
        <v>54</v>
      </c>
      <c r="C63" s="134" t="s">
        <v>55</v>
      </c>
      <c r="D63" s="129">
        <v>618</v>
      </c>
      <c r="E63" s="130" t="s">
        <v>139</v>
      </c>
      <c r="F63" s="124"/>
    </row>
    <row r="64" spans="2:6" s="125" customFormat="1" ht="15.75">
      <c r="B64" s="131" t="s">
        <v>56</v>
      </c>
      <c r="C64" s="135" t="s">
        <v>57</v>
      </c>
      <c r="D64" s="129">
        <v>819</v>
      </c>
      <c r="E64" s="130" t="s">
        <v>139</v>
      </c>
      <c r="F64" s="124"/>
    </row>
    <row r="65" spans="2:6" s="125" customFormat="1" ht="15.75">
      <c r="B65" s="131" t="s">
        <v>58</v>
      </c>
      <c r="C65" s="132" t="s">
        <v>59</v>
      </c>
      <c r="D65" s="129">
        <v>1097</v>
      </c>
      <c r="E65" s="130" t="s">
        <v>139</v>
      </c>
      <c r="F65" s="124"/>
    </row>
    <row r="66" spans="2:6" s="125" customFormat="1" ht="15.75">
      <c r="B66" s="131" t="s">
        <v>60</v>
      </c>
      <c r="C66" s="132" t="s">
        <v>61</v>
      </c>
      <c r="D66" s="129">
        <v>1396</v>
      </c>
      <c r="E66" s="130" t="s">
        <v>139</v>
      </c>
      <c r="F66" s="124"/>
    </row>
    <row r="67" spans="2:6" s="125" customFormat="1" ht="15.75">
      <c r="B67" s="131" t="s">
        <v>62</v>
      </c>
      <c r="C67" s="132" t="s">
        <v>63</v>
      </c>
      <c r="D67" s="129">
        <v>553</v>
      </c>
      <c r="E67" s="130" t="s">
        <v>139</v>
      </c>
      <c r="F67" s="124"/>
    </row>
    <row r="68" spans="2:6" s="125" customFormat="1" ht="15.75">
      <c r="B68" s="131" t="s">
        <v>64</v>
      </c>
      <c r="C68" s="132" t="s">
        <v>65</v>
      </c>
      <c r="D68" s="129">
        <v>239</v>
      </c>
      <c r="E68" s="130" t="s">
        <v>139</v>
      </c>
      <c r="F68" s="124"/>
    </row>
    <row r="69" spans="2:6" s="125" customFormat="1" ht="16.5" thickBot="1">
      <c r="B69" s="136" t="s">
        <v>66</v>
      </c>
      <c r="C69" s="137" t="s">
        <v>67</v>
      </c>
      <c r="D69" s="129">
        <v>937</v>
      </c>
      <c r="E69" s="130" t="s">
        <v>139</v>
      </c>
      <c r="F69" s="124"/>
    </row>
    <row r="70" spans="1:6" s="125" customFormat="1" ht="16.5" customHeight="1" thickBot="1">
      <c r="A70" s="119">
        <v>3</v>
      </c>
      <c r="B70" s="120"/>
      <c r="C70" s="121" t="s">
        <v>68</v>
      </c>
      <c r="D70" s="122"/>
      <c r="E70" s="123"/>
      <c r="F70" s="124"/>
    </row>
    <row r="71" spans="2:6" s="125" customFormat="1" ht="15.75">
      <c r="B71" s="138" t="s">
        <v>69</v>
      </c>
      <c r="C71" s="139" t="s">
        <v>70</v>
      </c>
      <c r="D71" s="140">
        <v>5857</v>
      </c>
      <c r="E71" s="130" t="s">
        <v>139</v>
      </c>
      <c r="F71" s="124"/>
    </row>
    <row r="72" spans="2:6" s="125" customFormat="1" ht="15.75">
      <c r="B72" s="131" t="s">
        <v>71</v>
      </c>
      <c r="C72" s="141" t="s">
        <v>72</v>
      </c>
      <c r="D72" s="140">
        <v>5857</v>
      </c>
      <c r="E72" s="130" t="s">
        <v>139</v>
      </c>
      <c r="F72" s="124"/>
    </row>
    <row r="73" spans="2:6" s="125" customFormat="1" ht="15.75">
      <c r="B73" s="131" t="s">
        <v>73</v>
      </c>
      <c r="C73" s="141" t="s">
        <v>74</v>
      </c>
      <c r="D73" s="140">
        <v>6076</v>
      </c>
      <c r="E73" s="130" t="s">
        <v>139</v>
      </c>
      <c r="F73" s="124"/>
    </row>
    <row r="74" spans="2:6" s="125" customFormat="1" ht="15.75">
      <c r="B74" s="131" t="s">
        <v>75</v>
      </c>
      <c r="C74" s="141" t="s">
        <v>76</v>
      </c>
      <c r="D74" s="140">
        <v>6026</v>
      </c>
      <c r="E74" s="130" t="s">
        <v>139</v>
      </c>
      <c r="F74" s="124"/>
    </row>
    <row r="75" spans="2:6" s="125" customFormat="1" ht="15.75">
      <c r="B75" s="131" t="s">
        <v>77</v>
      </c>
      <c r="C75" s="141" t="s">
        <v>78</v>
      </c>
      <c r="D75" s="140">
        <v>6076</v>
      </c>
      <c r="E75" s="130" t="s">
        <v>139</v>
      </c>
      <c r="F75" s="124"/>
    </row>
    <row r="76" spans="2:6" s="125" customFormat="1" ht="15.75">
      <c r="B76" s="131" t="s">
        <v>79</v>
      </c>
      <c r="C76" s="141" t="s">
        <v>80</v>
      </c>
      <c r="D76" s="140">
        <v>3126</v>
      </c>
      <c r="E76" s="130" t="s">
        <v>139</v>
      </c>
      <c r="F76" s="124"/>
    </row>
    <row r="77" spans="2:6" s="125" customFormat="1" ht="15.75">
      <c r="B77" s="131" t="s">
        <v>81</v>
      </c>
      <c r="C77" s="141" t="s">
        <v>82</v>
      </c>
      <c r="D77" s="140">
        <v>3290</v>
      </c>
      <c r="E77" s="130" t="s">
        <v>139</v>
      </c>
      <c r="F77" s="124"/>
    </row>
    <row r="78" spans="2:6" s="125" customFormat="1" ht="25.5">
      <c r="B78" s="131" t="s">
        <v>83</v>
      </c>
      <c r="C78" s="142" t="s">
        <v>84</v>
      </c>
      <c r="D78" s="140">
        <v>1032</v>
      </c>
      <c r="E78" s="130" t="s">
        <v>139</v>
      </c>
      <c r="F78" s="124"/>
    </row>
    <row r="79" spans="2:6" s="125" customFormat="1" ht="15.75">
      <c r="B79" s="131" t="s">
        <v>85</v>
      </c>
      <c r="C79" s="141" t="s">
        <v>86</v>
      </c>
      <c r="D79" s="140">
        <v>910</v>
      </c>
      <c r="E79" s="130" t="s">
        <v>139</v>
      </c>
      <c r="F79" s="124"/>
    </row>
    <row r="80" spans="2:6" s="125" customFormat="1" ht="15.75">
      <c r="B80" s="131" t="s">
        <v>87</v>
      </c>
      <c r="C80" s="141" t="s">
        <v>88</v>
      </c>
      <c r="D80" s="140">
        <v>1007</v>
      </c>
      <c r="E80" s="130" t="s">
        <v>139</v>
      </c>
      <c r="F80" s="124"/>
    </row>
    <row r="81" spans="2:6" s="125" customFormat="1" ht="15.75">
      <c r="B81" s="131" t="s">
        <v>89</v>
      </c>
      <c r="C81" s="141" t="s">
        <v>90</v>
      </c>
      <c r="D81" s="140">
        <v>1164</v>
      </c>
      <c r="E81" s="130" t="s">
        <v>139</v>
      </c>
      <c r="F81" s="124"/>
    </row>
    <row r="82" spans="2:6" s="125" customFormat="1" ht="15.75">
      <c r="B82" s="131" t="s">
        <v>91</v>
      </c>
      <c r="C82" s="141" t="s">
        <v>92</v>
      </c>
      <c r="D82" s="140">
        <v>2060</v>
      </c>
      <c r="E82" s="130" t="s">
        <v>139</v>
      </c>
      <c r="F82" s="124"/>
    </row>
    <row r="83" spans="2:6" s="125" customFormat="1" ht="15.75">
      <c r="B83" s="131" t="s">
        <v>93</v>
      </c>
      <c r="C83" s="141" t="s">
        <v>94</v>
      </c>
      <c r="D83" s="140">
        <v>3474</v>
      </c>
      <c r="E83" s="130" t="s">
        <v>139</v>
      </c>
      <c r="F83" s="124"/>
    </row>
    <row r="84" spans="2:6" s="125" customFormat="1" ht="15.75">
      <c r="B84" s="131" t="s">
        <v>95</v>
      </c>
      <c r="C84" s="141" t="s">
        <v>96</v>
      </c>
      <c r="D84" s="140">
        <v>683</v>
      </c>
      <c r="E84" s="130" t="s">
        <v>139</v>
      </c>
      <c r="F84" s="124"/>
    </row>
    <row r="85" spans="2:6" s="125" customFormat="1" ht="15.75">
      <c r="B85" s="131" t="s">
        <v>97</v>
      </c>
      <c r="C85" s="141" t="s">
        <v>98</v>
      </c>
      <c r="D85" s="140">
        <v>3340</v>
      </c>
      <c r="E85" s="130" t="s">
        <v>139</v>
      </c>
      <c r="F85" s="124"/>
    </row>
    <row r="86" spans="2:6" s="125" customFormat="1" ht="15.75">
      <c r="B86" s="133" t="s">
        <v>99</v>
      </c>
      <c r="C86" s="143" t="s">
        <v>100</v>
      </c>
      <c r="D86" s="140">
        <v>2452</v>
      </c>
      <c r="E86" s="130" t="s">
        <v>139</v>
      </c>
      <c r="F86" s="124"/>
    </row>
    <row r="87" spans="2:6" s="125" customFormat="1" ht="16.5" thickBot="1">
      <c r="B87" s="136" t="s">
        <v>134</v>
      </c>
      <c r="C87" s="144" t="s">
        <v>135</v>
      </c>
      <c r="D87" s="145">
        <v>3120</v>
      </c>
      <c r="E87" s="146" t="s">
        <v>140</v>
      </c>
      <c r="F87" s="147" t="s">
        <v>141</v>
      </c>
    </row>
    <row r="88" spans="1:6" s="125" customFormat="1" ht="35.25" customHeight="1" thickBot="1">
      <c r="A88" s="148" t="s">
        <v>137</v>
      </c>
      <c r="B88" s="149" t="s">
        <v>103</v>
      </c>
      <c r="C88" s="150" t="s">
        <v>224</v>
      </c>
      <c r="D88" s="151" t="s">
        <v>104</v>
      </c>
      <c r="E88" s="152" t="s">
        <v>138</v>
      </c>
      <c r="F88" s="124"/>
    </row>
    <row r="89" spans="1:6" s="125" customFormat="1" ht="30.75" customHeight="1" thickBot="1">
      <c r="A89" s="120">
        <v>1</v>
      </c>
      <c r="B89" s="120"/>
      <c r="C89" s="153" t="s">
        <v>225</v>
      </c>
      <c r="D89" s="119"/>
      <c r="E89" s="154"/>
      <c r="F89" s="124"/>
    </row>
    <row r="90" spans="1:6" s="125" customFormat="1" ht="30.75" customHeight="1">
      <c r="A90" s="155"/>
      <c r="B90" s="156" t="s">
        <v>105</v>
      </c>
      <c r="C90" s="157" t="s">
        <v>226</v>
      </c>
      <c r="D90" s="129">
        <v>1350</v>
      </c>
      <c r="E90" s="158" t="s">
        <v>227</v>
      </c>
      <c r="F90" s="124"/>
    </row>
    <row r="91" spans="1:6" s="125" customFormat="1" ht="21" customHeight="1">
      <c r="A91" s="155"/>
      <c r="B91" s="156" t="s">
        <v>106</v>
      </c>
      <c r="C91" s="157" t="s">
        <v>228</v>
      </c>
      <c r="D91" s="129">
        <v>1170</v>
      </c>
      <c r="E91" s="159" t="s">
        <v>227</v>
      </c>
      <c r="F91" s="124"/>
    </row>
    <row r="92" spans="1:6" s="125" customFormat="1" ht="34.5" customHeight="1">
      <c r="A92" s="155"/>
      <c r="B92" s="156" t="s">
        <v>107</v>
      </c>
      <c r="C92" s="157" t="s">
        <v>229</v>
      </c>
      <c r="D92" s="129">
        <v>700</v>
      </c>
      <c r="E92" s="159" t="s">
        <v>227</v>
      </c>
      <c r="F92" s="124"/>
    </row>
    <row r="93" spans="1:6" s="125" customFormat="1" ht="29.25" customHeight="1">
      <c r="A93" s="155"/>
      <c r="B93" s="156" t="s">
        <v>108</v>
      </c>
      <c r="C93" s="157" t="s">
        <v>230</v>
      </c>
      <c r="D93" s="129">
        <v>1100</v>
      </c>
      <c r="E93" s="159" t="s">
        <v>227</v>
      </c>
      <c r="F93" s="124"/>
    </row>
    <row r="94" spans="1:6" s="125" customFormat="1" ht="26.25" thickBot="1">
      <c r="A94" s="155"/>
      <c r="B94" s="156" t="s">
        <v>109</v>
      </c>
      <c r="C94" s="157" t="s">
        <v>231</v>
      </c>
      <c r="D94" s="129">
        <v>950</v>
      </c>
      <c r="E94" s="159" t="s">
        <v>227</v>
      </c>
      <c r="F94" s="124"/>
    </row>
    <row r="95" spans="1:6" s="125" customFormat="1" ht="27" customHeight="1" thickBot="1">
      <c r="A95" s="155"/>
      <c r="B95" s="156" t="s">
        <v>110</v>
      </c>
      <c r="C95" s="157" t="s">
        <v>232</v>
      </c>
      <c r="D95" s="129">
        <v>1700</v>
      </c>
      <c r="E95" s="130" t="s">
        <v>153</v>
      </c>
      <c r="F95" s="177" t="s">
        <v>233</v>
      </c>
    </row>
    <row r="96" spans="1:6" s="125" customFormat="1" ht="29.25" customHeight="1">
      <c r="A96" s="155"/>
      <c r="B96" s="156" t="s">
        <v>148</v>
      </c>
      <c r="C96" s="157" t="s">
        <v>234</v>
      </c>
      <c r="D96" s="129">
        <v>800</v>
      </c>
      <c r="E96" s="130" t="s">
        <v>153</v>
      </c>
      <c r="F96" s="237" t="s">
        <v>235</v>
      </c>
    </row>
    <row r="97" spans="1:6" s="125" customFormat="1" ht="36.75" customHeight="1" thickBot="1">
      <c r="A97" s="155"/>
      <c r="B97" s="156" t="s">
        <v>149</v>
      </c>
      <c r="C97" s="157" t="s">
        <v>236</v>
      </c>
      <c r="D97" s="129">
        <v>1050</v>
      </c>
      <c r="E97" s="130" t="s">
        <v>153</v>
      </c>
      <c r="F97" s="239"/>
    </row>
    <row r="98" spans="1:6" s="125" customFormat="1" ht="25.5">
      <c r="A98" s="155"/>
      <c r="B98" s="156" t="s">
        <v>111</v>
      </c>
      <c r="C98" s="157" t="s">
        <v>237</v>
      </c>
      <c r="D98" s="129">
        <v>2050</v>
      </c>
      <c r="E98" s="159" t="s">
        <v>227</v>
      </c>
      <c r="F98" s="124"/>
    </row>
    <row r="99" spans="1:6" s="125" customFormat="1" ht="25.5">
      <c r="A99" s="155"/>
      <c r="B99" s="156" t="s">
        <v>112</v>
      </c>
      <c r="C99" s="157" t="s">
        <v>238</v>
      </c>
      <c r="D99" s="129">
        <v>3100</v>
      </c>
      <c r="E99" s="159" t="s">
        <v>227</v>
      </c>
      <c r="F99" s="124"/>
    </row>
    <row r="100" spans="1:6" s="125" customFormat="1" ht="15.75">
      <c r="A100" s="155"/>
      <c r="B100" s="156" t="s">
        <v>113</v>
      </c>
      <c r="C100" s="157" t="s">
        <v>239</v>
      </c>
      <c r="D100" s="129">
        <v>1200</v>
      </c>
      <c r="E100" s="159" t="s">
        <v>227</v>
      </c>
      <c r="F100" s="124"/>
    </row>
    <row r="101" spans="1:6" s="125" customFormat="1" ht="15.75">
      <c r="A101" s="155"/>
      <c r="B101" s="156" t="s">
        <v>114</v>
      </c>
      <c r="C101" s="157" t="s">
        <v>240</v>
      </c>
      <c r="D101" s="129">
        <v>2900</v>
      </c>
      <c r="E101" s="159" t="s">
        <v>227</v>
      </c>
      <c r="F101" s="124"/>
    </row>
    <row r="102" spans="1:6" s="125" customFormat="1" ht="25.5">
      <c r="A102" s="160"/>
      <c r="B102" s="178" t="s">
        <v>115</v>
      </c>
      <c r="C102" s="179" t="s">
        <v>241</v>
      </c>
      <c r="D102" s="171">
        <v>5500</v>
      </c>
      <c r="E102" s="130" t="s">
        <v>153</v>
      </c>
      <c r="F102" s="124"/>
    </row>
    <row r="103" spans="1:6" s="125" customFormat="1" ht="26.25" thickBot="1">
      <c r="A103" s="160"/>
      <c r="B103" s="178" t="s">
        <v>242</v>
      </c>
      <c r="C103" s="179" t="s">
        <v>243</v>
      </c>
      <c r="D103" s="171">
        <v>6830</v>
      </c>
      <c r="E103" s="130" t="s">
        <v>153</v>
      </c>
      <c r="F103" s="124"/>
    </row>
    <row r="104" spans="1:6" s="125" customFormat="1" ht="25.5" customHeight="1">
      <c r="A104" s="160"/>
      <c r="B104" s="178" t="s">
        <v>244</v>
      </c>
      <c r="C104" s="179" t="s">
        <v>245</v>
      </c>
      <c r="D104" s="171">
        <v>980</v>
      </c>
      <c r="E104" s="130" t="s">
        <v>153</v>
      </c>
      <c r="F104" s="237" t="s">
        <v>246</v>
      </c>
    </row>
    <row r="105" spans="1:6" s="125" customFormat="1" ht="39.75" customHeight="1" thickBot="1">
      <c r="A105" s="160"/>
      <c r="B105" s="178" t="s">
        <v>247</v>
      </c>
      <c r="C105" s="179" t="s">
        <v>248</v>
      </c>
      <c r="D105" s="171">
        <v>1200</v>
      </c>
      <c r="E105" s="130" t="s">
        <v>153</v>
      </c>
      <c r="F105" s="239"/>
    </row>
    <row r="106" spans="1:6" s="125" customFormat="1" ht="25.5" customHeight="1">
      <c r="A106" s="160"/>
      <c r="B106" s="178" t="s">
        <v>249</v>
      </c>
      <c r="C106" s="179" t="s">
        <v>250</v>
      </c>
      <c r="D106" s="171">
        <v>980</v>
      </c>
      <c r="E106" s="130" t="s">
        <v>153</v>
      </c>
      <c r="F106" s="237" t="s">
        <v>251</v>
      </c>
    </row>
    <row r="107" spans="1:6" s="125" customFormat="1" ht="25.5">
      <c r="A107" s="160"/>
      <c r="B107" s="178" t="s">
        <v>252</v>
      </c>
      <c r="C107" s="179" t="s">
        <v>253</v>
      </c>
      <c r="D107" s="171">
        <v>1150</v>
      </c>
      <c r="E107" s="130" t="s">
        <v>153</v>
      </c>
      <c r="F107" s="238"/>
    </row>
    <row r="108" spans="1:6" s="125" customFormat="1" ht="26.25" thickBot="1">
      <c r="A108" s="160"/>
      <c r="B108" s="178" t="s">
        <v>254</v>
      </c>
      <c r="C108" s="179" t="s">
        <v>255</v>
      </c>
      <c r="D108" s="171">
        <v>950</v>
      </c>
      <c r="E108" s="130" t="s">
        <v>153</v>
      </c>
      <c r="F108" s="239"/>
    </row>
    <row r="109" spans="1:6" s="125" customFormat="1" ht="16.5" customHeight="1">
      <c r="A109" s="160"/>
      <c r="B109" s="178" t="s">
        <v>256</v>
      </c>
      <c r="C109" s="179" t="s">
        <v>257</v>
      </c>
      <c r="D109" s="171">
        <v>780</v>
      </c>
      <c r="E109" s="130" t="s">
        <v>153</v>
      </c>
      <c r="F109" s="124"/>
    </row>
    <row r="110" spans="1:6" s="125" customFormat="1" ht="16.5" customHeight="1">
      <c r="A110" s="160"/>
      <c r="B110" s="178" t="s">
        <v>258</v>
      </c>
      <c r="C110" s="179" t="s">
        <v>259</v>
      </c>
      <c r="D110" s="171">
        <v>780</v>
      </c>
      <c r="E110" s="130" t="s">
        <v>153</v>
      </c>
      <c r="F110" s="124"/>
    </row>
    <row r="111" spans="1:6" s="125" customFormat="1" ht="16.5" customHeight="1">
      <c r="A111" s="160"/>
      <c r="B111" s="156" t="s">
        <v>260</v>
      </c>
      <c r="C111" s="157" t="s">
        <v>261</v>
      </c>
      <c r="D111" s="129">
        <v>920</v>
      </c>
      <c r="E111" s="130" t="s">
        <v>153</v>
      </c>
      <c r="F111" s="124"/>
    </row>
    <row r="112" spans="1:6" s="125" customFormat="1" ht="16.5" customHeight="1" thickBot="1">
      <c r="A112" s="160"/>
      <c r="B112" s="180" t="s">
        <v>262</v>
      </c>
      <c r="C112" s="181" t="s">
        <v>263</v>
      </c>
      <c r="D112" s="182">
        <v>650</v>
      </c>
      <c r="E112" s="130" t="s">
        <v>153</v>
      </c>
      <c r="F112" s="124"/>
    </row>
    <row r="113" spans="1:6" s="125" customFormat="1" ht="51" customHeight="1" thickBot="1">
      <c r="A113" s="120">
        <v>2</v>
      </c>
      <c r="B113" s="120"/>
      <c r="C113" s="161" t="s">
        <v>264</v>
      </c>
      <c r="D113" s="119"/>
      <c r="E113" s="154"/>
      <c r="F113" s="124"/>
    </row>
    <row r="114" spans="1:6" s="125" customFormat="1" ht="15.75">
      <c r="A114" s="155"/>
      <c r="B114" s="162" t="s">
        <v>265</v>
      </c>
      <c r="C114" s="163" t="s">
        <v>266</v>
      </c>
      <c r="D114" s="140">
        <v>380</v>
      </c>
      <c r="E114" s="159" t="s">
        <v>227</v>
      </c>
      <c r="F114" s="124"/>
    </row>
    <row r="115" spans="1:6" s="125" customFormat="1" ht="25.5">
      <c r="A115" s="155"/>
      <c r="B115" s="162" t="s">
        <v>267</v>
      </c>
      <c r="C115" s="164" t="s">
        <v>268</v>
      </c>
      <c r="D115" s="140">
        <v>800</v>
      </c>
      <c r="E115" s="159" t="s">
        <v>227</v>
      </c>
      <c r="F115" s="124"/>
    </row>
    <row r="116" spans="1:6" s="125" customFormat="1" ht="25.5">
      <c r="A116" s="155"/>
      <c r="B116" s="162" t="s">
        <v>269</v>
      </c>
      <c r="C116" s="164" t="s">
        <v>270</v>
      </c>
      <c r="D116" s="140">
        <v>1400</v>
      </c>
      <c r="E116" s="159" t="s">
        <v>227</v>
      </c>
      <c r="F116" s="124"/>
    </row>
    <row r="117" spans="1:6" s="125" customFormat="1" ht="25.5">
      <c r="A117" s="155"/>
      <c r="B117" s="162" t="s">
        <v>271</v>
      </c>
      <c r="C117" s="164" t="s">
        <v>272</v>
      </c>
      <c r="D117" s="140">
        <v>2500</v>
      </c>
      <c r="E117" s="159" t="s">
        <v>227</v>
      </c>
      <c r="F117" s="124"/>
    </row>
    <row r="118" spans="1:6" s="125" customFormat="1" ht="15.75">
      <c r="A118" s="155"/>
      <c r="B118" s="162" t="s">
        <v>273</v>
      </c>
      <c r="C118" s="164" t="s">
        <v>274</v>
      </c>
      <c r="D118" s="140">
        <v>1100</v>
      </c>
      <c r="E118" s="159" t="s">
        <v>227</v>
      </c>
      <c r="F118" s="124"/>
    </row>
    <row r="119" spans="1:6" s="125" customFormat="1" ht="25.5">
      <c r="A119" s="155"/>
      <c r="B119" s="162" t="s">
        <v>275</v>
      </c>
      <c r="C119" s="164" t="s">
        <v>276</v>
      </c>
      <c r="D119" s="140">
        <v>1700</v>
      </c>
      <c r="E119" s="159" t="s">
        <v>227</v>
      </c>
      <c r="F119" s="124"/>
    </row>
    <row r="120" spans="1:6" s="125" customFormat="1" ht="16.5" customHeight="1" thickBot="1">
      <c r="A120" s="155"/>
      <c r="B120" s="162" t="s">
        <v>277</v>
      </c>
      <c r="C120" s="164" t="s">
        <v>278</v>
      </c>
      <c r="D120" s="140">
        <v>480</v>
      </c>
      <c r="E120" s="159" t="s">
        <v>227</v>
      </c>
      <c r="F120" s="124"/>
    </row>
    <row r="121" spans="1:6" s="125" customFormat="1" ht="26.25" thickBot="1">
      <c r="A121" s="155"/>
      <c r="B121" s="162" t="s">
        <v>279</v>
      </c>
      <c r="C121" s="164" t="s">
        <v>280</v>
      </c>
      <c r="D121" s="140">
        <v>600</v>
      </c>
      <c r="E121" s="130" t="s">
        <v>153</v>
      </c>
      <c r="F121" s="177" t="s">
        <v>281</v>
      </c>
    </row>
    <row r="122" spans="1:6" s="125" customFormat="1" ht="26.25" thickBot="1">
      <c r="A122" s="155"/>
      <c r="B122" s="162" t="s">
        <v>282</v>
      </c>
      <c r="C122" s="164" t="s">
        <v>283</v>
      </c>
      <c r="D122" s="140">
        <v>1460</v>
      </c>
      <c r="E122" s="130" t="s">
        <v>153</v>
      </c>
      <c r="F122" s="183" t="s">
        <v>284</v>
      </c>
    </row>
    <row r="123" spans="1:6" s="125" customFormat="1" ht="15.75">
      <c r="A123" s="155"/>
      <c r="B123" s="162" t="s">
        <v>285</v>
      </c>
      <c r="C123" s="164" t="s">
        <v>286</v>
      </c>
      <c r="D123" s="140">
        <v>640</v>
      </c>
      <c r="E123" s="159" t="s">
        <v>227</v>
      </c>
      <c r="F123" s="124"/>
    </row>
    <row r="124" spans="1:6" s="125" customFormat="1" ht="15.75">
      <c r="A124" s="160"/>
      <c r="B124" s="165" t="s">
        <v>287</v>
      </c>
      <c r="C124" s="166" t="s">
        <v>288</v>
      </c>
      <c r="D124" s="167">
        <v>3300</v>
      </c>
      <c r="E124" s="168" t="s">
        <v>227</v>
      </c>
      <c r="F124" s="124"/>
    </row>
    <row r="125" spans="1:6" s="125" customFormat="1" ht="38.25">
      <c r="A125" s="160"/>
      <c r="B125" s="165" t="s">
        <v>289</v>
      </c>
      <c r="C125" s="166" t="s">
        <v>290</v>
      </c>
      <c r="D125" s="167">
        <v>1100</v>
      </c>
      <c r="E125" s="130" t="s">
        <v>153</v>
      </c>
      <c r="F125" s="124"/>
    </row>
    <row r="126" spans="1:6" s="125" customFormat="1" ht="15.75">
      <c r="A126" s="160"/>
      <c r="B126" s="165" t="s">
        <v>291</v>
      </c>
      <c r="C126" s="166" t="s">
        <v>292</v>
      </c>
      <c r="D126" s="167">
        <v>1300</v>
      </c>
      <c r="E126" s="130" t="s">
        <v>153</v>
      </c>
      <c r="F126" s="124"/>
    </row>
    <row r="127" spans="1:6" s="125" customFormat="1" ht="25.5">
      <c r="A127" s="160"/>
      <c r="B127" s="165" t="s">
        <v>293</v>
      </c>
      <c r="C127" s="166" t="s">
        <v>294</v>
      </c>
      <c r="D127" s="167">
        <v>1180</v>
      </c>
      <c r="E127" s="130" t="s">
        <v>153</v>
      </c>
      <c r="F127" s="124"/>
    </row>
    <row r="128" spans="1:6" s="125" customFormat="1" ht="25.5">
      <c r="A128" s="160"/>
      <c r="B128" s="165" t="s">
        <v>295</v>
      </c>
      <c r="C128" s="166" t="s">
        <v>296</v>
      </c>
      <c r="D128" s="167">
        <v>2300</v>
      </c>
      <c r="E128" s="130" t="s">
        <v>153</v>
      </c>
      <c r="F128" s="124"/>
    </row>
    <row r="129" spans="1:6" s="125" customFormat="1" ht="25.5">
      <c r="A129" s="160"/>
      <c r="B129" s="165" t="s">
        <v>297</v>
      </c>
      <c r="C129" s="166" t="s">
        <v>298</v>
      </c>
      <c r="D129" s="167">
        <v>1900</v>
      </c>
      <c r="E129" s="130" t="s">
        <v>153</v>
      </c>
      <c r="F129" s="124"/>
    </row>
    <row r="130" spans="1:6" s="125" customFormat="1" ht="25.5">
      <c r="A130" s="160"/>
      <c r="B130" s="165" t="s">
        <v>299</v>
      </c>
      <c r="C130" s="166" t="s">
        <v>300</v>
      </c>
      <c r="D130" s="167">
        <v>600</v>
      </c>
      <c r="E130" s="130" t="s">
        <v>153</v>
      </c>
      <c r="F130" s="124"/>
    </row>
    <row r="131" spans="1:6" s="125" customFormat="1" ht="25.5">
      <c r="A131" s="160"/>
      <c r="B131" s="165" t="s">
        <v>301</v>
      </c>
      <c r="C131" s="166" t="s">
        <v>302</v>
      </c>
      <c r="D131" s="167">
        <v>980</v>
      </c>
      <c r="E131" s="130" t="s">
        <v>153</v>
      </c>
      <c r="F131" s="124"/>
    </row>
    <row r="132" spans="1:6" s="125" customFormat="1" ht="20.25" customHeight="1">
      <c r="A132" s="160"/>
      <c r="B132" s="165" t="s">
        <v>303</v>
      </c>
      <c r="C132" s="166" t="s">
        <v>304</v>
      </c>
      <c r="D132" s="167">
        <v>2100</v>
      </c>
      <c r="E132" s="130" t="s">
        <v>153</v>
      </c>
      <c r="F132" s="124"/>
    </row>
    <row r="133" spans="1:6" s="125" customFormat="1" ht="16.5" thickBot="1">
      <c r="A133" s="169"/>
      <c r="B133" s="184" t="s">
        <v>305</v>
      </c>
      <c r="C133" s="185" t="s">
        <v>306</v>
      </c>
      <c r="D133" s="186">
        <v>1100</v>
      </c>
      <c r="E133" s="130" t="s">
        <v>153</v>
      </c>
      <c r="F133" s="124"/>
    </row>
    <row r="134" spans="1:6" s="125" customFormat="1" ht="37.5" customHeight="1" thickBot="1">
      <c r="A134" s="120">
        <v>3</v>
      </c>
      <c r="B134" s="120"/>
      <c r="C134" s="170" t="s">
        <v>307</v>
      </c>
      <c r="D134" s="119"/>
      <c r="E134" s="154"/>
      <c r="F134" s="124"/>
    </row>
    <row r="135" spans="1:6" s="125" customFormat="1" ht="15.75">
      <c r="A135" s="155"/>
      <c r="B135" s="156" t="s">
        <v>116</v>
      </c>
      <c r="C135" s="157" t="s">
        <v>117</v>
      </c>
      <c r="D135" s="129">
        <v>1500</v>
      </c>
      <c r="E135" s="159" t="s">
        <v>142</v>
      </c>
      <c r="F135" s="234"/>
    </row>
    <row r="136" spans="1:6" s="125" customFormat="1" ht="15.75">
      <c r="A136" s="155"/>
      <c r="B136" s="156" t="s">
        <v>118</v>
      </c>
      <c r="C136" s="157" t="s">
        <v>119</v>
      </c>
      <c r="D136" s="129">
        <v>1950</v>
      </c>
      <c r="E136" s="159" t="s">
        <v>142</v>
      </c>
      <c r="F136" s="235"/>
    </row>
    <row r="137" spans="1:6" s="125" customFormat="1" ht="15.75">
      <c r="A137" s="155"/>
      <c r="B137" s="156" t="s">
        <v>120</v>
      </c>
      <c r="C137" s="157" t="s">
        <v>121</v>
      </c>
      <c r="D137" s="129">
        <v>1900</v>
      </c>
      <c r="E137" s="159" t="s">
        <v>142</v>
      </c>
      <c r="F137" s="235"/>
    </row>
    <row r="138" spans="1:6" s="125" customFormat="1" ht="15.75">
      <c r="A138" s="155"/>
      <c r="B138" s="156" t="s">
        <v>122</v>
      </c>
      <c r="C138" s="157" t="s">
        <v>123</v>
      </c>
      <c r="D138" s="129">
        <v>1850</v>
      </c>
      <c r="E138" s="130" t="s">
        <v>153</v>
      </c>
      <c r="F138" s="235"/>
    </row>
    <row r="139" spans="1:6" s="125" customFormat="1" ht="15.75">
      <c r="A139" s="155"/>
      <c r="B139" s="156" t="s">
        <v>124</v>
      </c>
      <c r="C139" s="157" t="s">
        <v>125</v>
      </c>
      <c r="D139" s="129">
        <v>2350</v>
      </c>
      <c r="E139" s="130" t="s">
        <v>153</v>
      </c>
      <c r="F139" s="235"/>
    </row>
    <row r="140" spans="1:6" s="125" customFormat="1" ht="15.75">
      <c r="A140" s="155"/>
      <c r="B140" s="156" t="s">
        <v>126</v>
      </c>
      <c r="C140" s="157" t="s">
        <v>127</v>
      </c>
      <c r="D140" s="129">
        <v>2300</v>
      </c>
      <c r="E140" s="130" t="s">
        <v>153</v>
      </c>
      <c r="F140" s="235"/>
    </row>
    <row r="141" spans="1:6" s="125" customFormat="1" ht="15.75">
      <c r="A141" s="155"/>
      <c r="B141" s="156" t="s">
        <v>128</v>
      </c>
      <c r="C141" s="157" t="s">
        <v>129</v>
      </c>
      <c r="D141" s="129">
        <v>1800</v>
      </c>
      <c r="E141" s="130" t="s">
        <v>153</v>
      </c>
      <c r="F141" s="235"/>
    </row>
    <row r="142" spans="1:6" s="125" customFormat="1" ht="15.75">
      <c r="A142" s="155"/>
      <c r="B142" s="156" t="s">
        <v>130</v>
      </c>
      <c r="C142" s="157" t="s">
        <v>131</v>
      </c>
      <c r="D142" s="129">
        <v>2100</v>
      </c>
      <c r="E142" s="159" t="s">
        <v>142</v>
      </c>
      <c r="F142" s="235"/>
    </row>
    <row r="143" spans="1:6" s="125" customFormat="1" ht="16.5" thickBot="1">
      <c r="A143" s="155"/>
      <c r="B143" s="156" t="s">
        <v>132</v>
      </c>
      <c r="C143" s="157" t="s">
        <v>133</v>
      </c>
      <c r="D143" s="129">
        <v>1100</v>
      </c>
      <c r="E143" s="130" t="s">
        <v>153</v>
      </c>
      <c r="F143" s="236"/>
    </row>
  </sheetData>
  <sheetProtection/>
  <mergeCells count="5">
    <mergeCell ref="F135:F143"/>
    <mergeCell ref="F106:F108"/>
    <mergeCell ref="F104:F105"/>
    <mergeCell ref="F96:F97"/>
    <mergeCell ref="A2: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84" customWidth="1"/>
    <col min="2" max="2" width="81.140625" style="118" customWidth="1"/>
    <col min="3" max="3" width="17.00390625" style="114" customWidth="1"/>
    <col min="4" max="16384" width="9.140625" style="114" customWidth="1"/>
  </cols>
  <sheetData>
    <row r="1" spans="2:3" ht="15.75">
      <c r="B1" s="112"/>
      <c r="C1" s="113"/>
    </row>
    <row r="2" spans="1:3" s="1" customFormat="1" ht="15.75">
      <c r="A2" s="240" t="s">
        <v>136</v>
      </c>
      <c r="B2" s="240"/>
      <c r="C2" s="240"/>
    </row>
    <row r="3" spans="1:3" s="1" customFormat="1" ht="15.75">
      <c r="A3" s="240"/>
      <c r="B3" s="240"/>
      <c r="C3" s="240"/>
    </row>
    <row r="4" spans="1:3" s="1" customFormat="1" ht="16.5" thickBot="1">
      <c r="A4" s="83"/>
      <c r="B4" s="115"/>
      <c r="C4" s="116"/>
    </row>
    <row r="5" spans="1:3" s="1" customFormat="1" ht="16.5" thickBot="1">
      <c r="A5" s="83"/>
      <c r="B5" s="49"/>
      <c r="C5" s="72"/>
    </row>
    <row r="6" spans="1:3" s="117" customFormat="1" ht="45" customHeight="1" thickBot="1">
      <c r="A6" s="187" t="s">
        <v>15</v>
      </c>
      <c r="B6" s="188" t="s">
        <v>16</v>
      </c>
      <c r="C6" s="189" t="s">
        <v>143</v>
      </c>
    </row>
    <row r="7" spans="1:3" s="1" customFormat="1" ht="15.75">
      <c r="A7" s="194" t="s">
        <v>69</v>
      </c>
      <c r="B7" s="195" t="s">
        <v>70</v>
      </c>
      <c r="C7" s="196">
        <v>5857</v>
      </c>
    </row>
    <row r="8" spans="1:3" s="1" customFormat="1" ht="15.75">
      <c r="A8" s="197" t="s">
        <v>71</v>
      </c>
      <c r="B8" s="190" t="s">
        <v>72</v>
      </c>
      <c r="C8" s="198">
        <v>5857</v>
      </c>
    </row>
    <row r="9" spans="1:3" s="1" customFormat="1" ht="15.75">
      <c r="A9" s="197" t="s">
        <v>73</v>
      </c>
      <c r="B9" s="190" t="s">
        <v>74</v>
      </c>
      <c r="C9" s="198">
        <v>6076</v>
      </c>
    </row>
    <row r="10" spans="1:3" s="1" customFormat="1" ht="15.75">
      <c r="A10" s="197" t="s">
        <v>75</v>
      </c>
      <c r="B10" s="190" t="s">
        <v>76</v>
      </c>
      <c r="C10" s="198">
        <v>6026</v>
      </c>
    </row>
    <row r="11" spans="1:3" s="1" customFormat="1" ht="15.75">
      <c r="A11" s="197" t="s">
        <v>81</v>
      </c>
      <c r="B11" s="190" t="s">
        <v>82</v>
      </c>
      <c r="C11" s="198">
        <v>3290</v>
      </c>
    </row>
    <row r="12" spans="1:3" s="1" customFormat="1" ht="15.75">
      <c r="A12" s="197" t="s">
        <v>77</v>
      </c>
      <c r="B12" s="190" t="s">
        <v>78</v>
      </c>
      <c r="C12" s="198">
        <v>6076</v>
      </c>
    </row>
    <row r="13" spans="1:3" s="1" customFormat="1" ht="15.75">
      <c r="A13" s="197" t="s">
        <v>79</v>
      </c>
      <c r="B13" s="190" t="s">
        <v>80</v>
      </c>
      <c r="C13" s="198">
        <v>3126</v>
      </c>
    </row>
    <row r="14" spans="1:3" s="1" customFormat="1" ht="25.5">
      <c r="A14" s="197" t="s">
        <v>83</v>
      </c>
      <c r="B14" s="191" t="s">
        <v>84</v>
      </c>
      <c r="C14" s="198">
        <v>1032</v>
      </c>
    </row>
    <row r="15" spans="1:3" s="1" customFormat="1" ht="15.75">
      <c r="A15" s="197" t="s">
        <v>85</v>
      </c>
      <c r="B15" s="190" t="s">
        <v>86</v>
      </c>
      <c r="C15" s="198">
        <v>910</v>
      </c>
    </row>
    <row r="16" spans="1:3" s="1" customFormat="1" ht="15.75">
      <c r="A16" s="197" t="s">
        <v>87</v>
      </c>
      <c r="B16" s="190" t="s">
        <v>88</v>
      </c>
      <c r="C16" s="198">
        <v>1007</v>
      </c>
    </row>
    <row r="17" spans="1:3" s="1" customFormat="1" ht="15.75">
      <c r="A17" s="197" t="s">
        <v>89</v>
      </c>
      <c r="B17" s="190" t="s">
        <v>90</v>
      </c>
      <c r="C17" s="198">
        <v>1164</v>
      </c>
    </row>
    <row r="18" spans="1:3" s="1" customFormat="1" ht="15.75">
      <c r="A18" s="197" t="s">
        <v>91</v>
      </c>
      <c r="B18" s="190" t="s">
        <v>92</v>
      </c>
      <c r="C18" s="198">
        <v>2060</v>
      </c>
    </row>
    <row r="19" spans="1:3" s="1" customFormat="1" ht="15.75">
      <c r="A19" s="197" t="s">
        <v>93</v>
      </c>
      <c r="B19" s="190" t="s">
        <v>94</v>
      </c>
      <c r="C19" s="198">
        <v>3474</v>
      </c>
    </row>
    <row r="20" spans="1:3" s="1" customFormat="1" ht="15.75">
      <c r="A20" s="197" t="s">
        <v>95</v>
      </c>
      <c r="B20" s="190" t="s">
        <v>96</v>
      </c>
      <c r="C20" s="198">
        <v>683</v>
      </c>
    </row>
    <row r="21" spans="1:3" s="1" customFormat="1" ht="15.75">
      <c r="A21" s="197" t="s">
        <v>97</v>
      </c>
      <c r="B21" s="190" t="s">
        <v>98</v>
      </c>
      <c r="C21" s="198">
        <v>3340</v>
      </c>
    </row>
    <row r="22" spans="1:3" s="1" customFormat="1" ht="15.75">
      <c r="A22" s="197" t="s">
        <v>99</v>
      </c>
      <c r="B22" s="190" t="s">
        <v>100</v>
      </c>
      <c r="C22" s="198">
        <v>2452</v>
      </c>
    </row>
    <row r="23" spans="1:3" s="1" customFormat="1" ht="15.75">
      <c r="A23" s="197" t="s">
        <v>134</v>
      </c>
      <c r="B23" s="190" t="s">
        <v>135</v>
      </c>
      <c r="C23" s="198">
        <v>3120</v>
      </c>
    </row>
    <row r="24" spans="1:3" s="1" customFormat="1" ht="15.75">
      <c r="A24" s="197" t="s">
        <v>44</v>
      </c>
      <c r="B24" s="190" t="s">
        <v>45</v>
      </c>
      <c r="C24" s="198">
        <v>4967</v>
      </c>
    </row>
    <row r="25" spans="1:3" s="1" customFormat="1" ht="15.75">
      <c r="A25" s="197" t="s">
        <v>46</v>
      </c>
      <c r="B25" s="190" t="s">
        <v>47</v>
      </c>
      <c r="C25" s="198">
        <v>5407</v>
      </c>
    </row>
    <row r="26" spans="1:3" s="1" customFormat="1" ht="15.75">
      <c r="A26" s="197" t="s">
        <v>48</v>
      </c>
      <c r="B26" s="190" t="s">
        <v>49</v>
      </c>
      <c r="C26" s="198">
        <v>3566</v>
      </c>
    </row>
    <row r="27" spans="1:3" s="1" customFormat="1" ht="15.75">
      <c r="A27" s="197" t="s">
        <v>50</v>
      </c>
      <c r="B27" s="190" t="s">
        <v>51</v>
      </c>
      <c r="C27" s="198">
        <v>3656</v>
      </c>
    </row>
    <row r="28" spans="1:3" s="1" customFormat="1" ht="15.75">
      <c r="A28" s="197" t="s">
        <v>52</v>
      </c>
      <c r="B28" s="190" t="s">
        <v>53</v>
      </c>
      <c r="C28" s="198">
        <v>2136</v>
      </c>
    </row>
    <row r="29" spans="1:3" s="1" customFormat="1" ht="15.75">
      <c r="A29" s="197" t="s">
        <v>54</v>
      </c>
      <c r="B29" s="190" t="s">
        <v>55</v>
      </c>
      <c r="C29" s="198">
        <v>618</v>
      </c>
    </row>
    <row r="30" spans="1:3" s="1" customFormat="1" ht="15.75">
      <c r="A30" s="197" t="s">
        <v>56</v>
      </c>
      <c r="B30" s="191" t="s">
        <v>57</v>
      </c>
      <c r="C30" s="198">
        <v>819</v>
      </c>
    </row>
    <row r="31" spans="1:3" s="1" customFormat="1" ht="15.75">
      <c r="A31" s="197" t="s">
        <v>58</v>
      </c>
      <c r="B31" s="190" t="s">
        <v>59</v>
      </c>
      <c r="C31" s="198">
        <v>1097</v>
      </c>
    </row>
    <row r="32" spans="1:3" s="1" customFormat="1" ht="15.75">
      <c r="A32" s="197" t="s">
        <v>60</v>
      </c>
      <c r="B32" s="190" t="s">
        <v>61</v>
      </c>
      <c r="C32" s="198">
        <v>1396</v>
      </c>
    </row>
    <row r="33" spans="1:3" s="1" customFormat="1" ht="15.75">
      <c r="A33" s="197" t="s">
        <v>62</v>
      </c>
      <c r="B33" s="190" t="s">
        <v>63</v>
      </c>
      <c r="C33" s="198">
        <v>553</v>
      </c>
    </row>
    <row r="34" spans="1:3" s="1" customFormat="1" ht="15.75">
      <c r="A34" s="197" t="s">
        <v>64</v>
      </c>
      <c r="B34" s="190" t="s">
        <v>65</v>
      </c>
      <c r="C34" s="198">
        <v>239</v>
      </c>
    </row>
    <row r="35" spans="1:3" s="1" customFormat="1" ht="15.75">
      <c r="A35" s="197" t="s">
        <v>66</v>
      </c>
      <c r="B35" s="190" t="s">
        <v>67</v>
      </c>
      <c r="C35" s="198">
        <v>937</v>
      </c>
    </row>
    <row r="36" spans="1:3" s="1" customFormat="1" ht="15.75">
      <c r="A36" s="199" t="s">
        <v>116</v>
      </c>
      <c r="B36" s="192" t="s">
        <v>117</v>
      </c>
      <c r="C36" s="198">
        <v>1500</v>
      </c>
    </row>
    <row r="37" spans="1:3" s="1" customFormat="1" ht="15.75">
      <c r="A37" s="199" t="s">
        <v>118</v>
      </c>
      <c r="B37" s="192" t="s">
        <v>119</v>
      </c>
      <c r="C37" s="198">
        <v>1950</v>
      </c>
    </row>
    <row r="38" spans="1:3" s="1" customFormat="1" ht="15.75">
      <c r="A38" s="199" t="s">
        <v>120</v>
      </c>
      <c r="B38" s="192" t="s">
        <v>121</v>
      </c>
      <c r="C38" s="198">
        <v>1900</v>
      </c>
    </row>
    <row r="39" spans="1:3" s="1" customFormat="1" ht="15.75">
      <c r="A39" s="199" t="s">
        <v>122</v>
      </c>
      <c r="B39" s="192" t="s">
        <v>123</v>
      </c>
      <c r="C39" s="198">
        <v>1850</v>
      </c>
    </row>
    <row r="40" spans="1:3" s="1" customFormat="1" ht="15.75">
      <c r="A40" s="199" t="s">
        <v>124</v>
      </c>
      <c r="B40" s="192" t="s">
        <v>125</v>
      </c>
      <c r="C40" s="198">
        <v>2350</v>
      </c>
    </row>
    <row r="41" spans="1:3" s="1" customFormat="1" ht="15.75">
      <c r="A41" s="199" t="s">
        <v>126</v>
      </c>
      <c r="B41" s="192" t="s">
        <v>127</v>
      </c>
      <c r="C41" s="198">
        <v>2300</v>
      </c>
    </row>
    <row r="42" spans="1:3" s="1" customFormat="1" ht="15.75">
      <c r="A42" s="199" t="s">
        <v>128</v>
      </c>
      <c r="B42" s="192" t="s">
        <v>129</v>
      </c>
      <c r="C42" s="198">
        <v>1800</v>
      </c>
    </row>
    <row r="43" spans="1:3" s="1" customFormat="1" ht="15.75">
      <c r="A43" s="199" t="s">
        <v>130</v>
      </c>
      <c r="B43" s="192" t="s">
        <v>131</v>
      </c>
      <c r="C43" s="198">
        <v>2100</v>
      </c>
    </row>
    <row r="44" spans="1:3" s="1" customFormat="1" ht="15.75">
      <c r="A44" s="199" t="s">
        <v>132</v>
      </c>
      <c r="B44" s="192" t="s">
        <v>133</v>
      </c>
      <c r="C44" s="198">
        <v>1100</v>
      </c>
    </row>
    <row r="45" spans="1:3" s="1" customFormat="1" ht="15.75">
      <c r="A45" s="199" t="s">
        <v>265</v>
      </c>
      <c r="B45" s="193" t="s">
        <v>266</v>
      </c>
      <c r="C45" s="198">
        <v>380</v>
      </c>
    </row>
    <row r="46" spans="1:3" s="1" customFormat="1" ht="25.5">
      <c r="A46" s="199" t="s">
        <v>267</v>
      </c>
      <c r="B46" s="193" t="s">
        <v>268</v>
      </c>
      <c r="C46" s="198">
        <v>800</v>
      </c>
    </row>
    <row r="47" spans="1:3" s="1" customFormat="1" ht="25.5">
      <c r="A47" s="199" t="s">
        <v>269</v>
      </c>
      <c r="B47" s="193" t="s">
        <v>270</v>
      </c>
      <c r="C47" s="198">
        <v>1400</v>
      </c>
    </row>
    <row r="48" spans="1:3" s="1" customFormat="1" ht="25.5">
      <c r="A48" s="199" t="s">
        <v>271</v>
      </c>
      <c r="B48" s="193" t="s">
        <v>272</v>
      </c>
      <c r="C48" s="198">
        <v>2500</v>
      </c>
    </row>
    <row r="49" spans="1:3" s="1" customFormat="1" ht="15.75">
      <c r="A49" s="199" t="s">
        <v>273</v>
      </c>
      <c r="B49" s="193" t="s">
        <v>274</v>
      </c>
      <c r="C49" s="198">
        <v>1100</v>
      </c>
    </row>
    <row r="50" spans="1:3" s="1" customFormat="1" ht="25.5">
      <c r="A50" s="199" t="s">
        <v>275</v>
      </c>
      <c r="B50" s="193" t="s">
        <v>276</v>
      </c>
      <c r="C50" s="198">
        <v>1700</v>
      </c>
    </row>
    <row r="51" spans="1:3" s="1" customFormat="1" ht="25.5">
      <c r="A51" s="199" t="s">
        <v>277</v>
      </c>
      <c r="B51" s="193" t="s">
        <v>278</v>
      </c>
      <c r="C51" s="198">
        <v>480</v>
      </c>
    </row>
    <row r="52" spans="1:3" s="1" customFormat="1" ht="15.75">
      <c r="A52" s="199" t="s">
        <v>285</v>
      </c>
      <c r="B52" s="193" t="s">
        <v>286</v>
      </c>
      <c r="C52" s="198">
        <v>640</v>
      </c>
    </row>
    <row r="53" spans="1:3" s="1" customFormat="1" ht="15.75">
      <c r="A53" s="199" t="s">
        <v>287</v>
      </c>
      <c r="B53" s="193" t="s">
        <v>288</v>
      </c>
      <c r="C53" s="198">
        <v>3300</v>
      </c>
    </row>
    <row r="54" spans="1:3" s="1" customFormat="1" ht="38.25">
      <c r="A54" s="199" t="s">
        <v>289</v>
      </c>
      <c r="B54" s="193" t="s">
        <v>290</v>
      </c>
      <c r="C54" s="198">
        <v>1100</v>
      </c>
    </row>
    <row r="55" spans="1:3" s="1" customFormat="1" ht="15.75">
      <c r="A55" s="199" t="s">
        <v>291</v>
      </c>
      <c r="B55" s="193" t="s">
        <v>292</v>
      </c>
      <c r="C55" s="198">
        <v>1300</v>
      </c>
    </row>
    <row r="56" spans="1:3" s="1" customFormat="1" ht="25.5">
      <c r="A56" s="199" t="s">
        <v>293</v>
      </c>
      <c r="B56" s="193" t="s">
        <v>294</v>
      </c>
      <c r="C56" s="198">
        <v>1180</v>
      </c>
    </row>
    <row r="57" spans="1:3" s="1" customFormat="1" ht="25.5">
      <c r="A57" s="199" t="s">
        <v>295</v>
      </c>
      <c r="B57" s="193" t="s">
        <v>296</v>
      </c>
      <c r="C57" s="198">
        <v>2300</v>
      </c>
    </row>
    <row r="58" spans="1:3" s="1" customFormat="1" ht="25.5">
      <c r="A58" s="199" t="s">
        <v>297</v>
      </c>
      <c r="B58" s="193" t="s">
        <v>298</v>
      </c>
      <c r="C58" s="198">
        <v>1900</v>
      </c>
    </row>
    <row r="59" spans="1:3" s="1" customFormat="1" ht="25.5">
      <c r="A59" s="199" t="s">
        <v>299</v>
      </c>
      <c r="B59" s="193" t="s">
        <v>300</v>
      </c>
      <c r="C59" s="198">
        <v>600</v>
      </c>
    </row>
    <row r="60" spans="1:3" s="1" customFormat="1" ht="25.5">
      <c r="A60" s="199" t="s">
        <v>301</v>
      </c>
      <c r="B60" s="193" t="s">
        <v>302</v>
      </c>
      <c r="C60" s="198">
        <v>980</v>
      </c>
    </row>
    <row r="61" spans="1:3" s="1" customFormat="1" ht="25.5">
      <c r="A61" s="199" t="s">
        <v>303</v>
      </c>
      <c r="B61" s="193" t="s">
        <v>304</v>
      </c>
      <c r="C61" s="198">
        <v>2100</v>
      </c>
    </row>
    <row r="62" spans="1:3" s="1" customFormat="1" ht="15.75">
      <c r="A62" s="199" t="s">
        <v>305</v>
      </c>
      <c r="B62" s="193" t="s">
        <v>306</v>
      </c>
      <c r="C62" s="198">
        <v>1100</v>
      </c>
    </row>
    <row r="63" spans="1:3" s="1" customFormat="1" ht="25.5">
      <c r="A63" s="199" t="s">
        <v>105</v>
      </c>
      <c r="B63" s="192" t="s">
        <v>226</v>
      </c>
      <c r="C63" s="198">
        <v>1350</v>
      </c>
    </row>
    <row r="64" spans="1:3" s="1" customFormat="1" ht="15.75">
      <c r="A64" s="199" t="s">
        <v>106</v>
      </c>
      <c r="B64" s="192" t="s">
        <v>228</v>
      </c>
      <c r="C64" s="198">
        <v>1170</v>
      </c>
    </row>
    <row r="65" spans="1:3" s="1" customFormat="1" ht="25.5">
      <c r="A65" s="199" t="s">
        <v>107</v>
      </c>
      <c r="B65" s="192" t="s">
        <v>229</v>
      </c>
      <c r="C65" s="198">
        <v>700</v>
      </c>
    </row>
    <row r="66" spans="1:3" s="1" customFormat="1" ht="25.5">
      <c r="A66" s="199" t="s">
        <v>108</v>
      </c>
      <c r="B66" s="192" t="s">
        <v>230</v>
      </c>
      <c r="C66" s="198">
        <v>1100</v>
      </c>
    </row>
    <row r="67" spans="1:3" s="1" customFormat="1" ht="25.5">
      <c r="A67" s="199" t="s">
        <v>109</v>
      </c>
      <c r="B67" s="192" t="s">
        <v>231</v>
      </c>
      <c r="C67" s="198">
        <v>950</v>
      </c>
    </row>
    <row r="68" spans="1:3" s="1" customFormat="1" ht="25.5">
      <c r="A68" s="199" t="s">
        <v>148</v>
      </c>
      <c r="B68" s="192" t="s">
        <v>234</v>
      </c>
      <c r="C68" s="198">
        <v>800</v>
      </c>
    </row>
    <row r="69" spans="1:3" s="1" customFormat="1" ht="25.5">
      <c r="A69" s="199" t="s">
        <v>149</v>
      </c>
      <c r="B69" s="192" t="s">
        <v>236</v>
      </c>
      <c r="C69" s="198">
        <v>1050</v>
      </c>
    </row>
    <row r="70" spans="1:3" s="1" customFormat="1" ht="25.5">
      <c r="A70" s="199" t="s">
        <v>111</v>
      </c>
      <c r="B70" s="192" t="s">
        <v>237</v>
      </c>
      <c r="C70" s="198">
        <v>2050</v>
      </c>
    </row>
    <row r="71" spans="1:3" s="1" customFormat="1" ht="25.5">
      <c r="A71" s="199" t="s">
        <v>112</v>
      </c>
      <c r="B71" s="192" t="s">
        <v>238</v>
      </c>
      <c r="C71" s="198">
        <v>3100</v>
      </c>
    </row>
    <row r="72" spans="1:3" s="1" customFormat="1" ht="15.75">
      <c r="A72" s="199" t="s">
        <v>113</v>
      </c>
      <c r="B72" s="192" t="s">
        <v>239</v>
      </c>
      <c r="C72" s="198">
        <v>1200</v>
      </c>
    </row>
    <row r="73" spans="1:3" s="1" customFormat="1" ht="15.75">
      <c r="A73" s="199" t="s">
        <v>114</v>
      </c>
      <c r="B73" s="192" t="s">
        <v>240</v>
      </c>
      <c r="C73" s="198">
        <v>2900</v>
      </c>
    </row>
    <row r="74" spans="1:3" s="1" customFormat="1" ht="25.5">
      <c r="A74" s="199" t="s">
        <v>115</v>
      </c>
      <c r="B74" s="192" t="s">
        <v>241</v>
      </c>
      <c r="C74" s="198">
        <v>5500</v>
      </c>
    </row>
    <row r="75" spans="1:3" s="1" customFormat="1" ht="25.5">
      <c r="A75" s="199" t="s">
        <v>242</v>
      </c>
      <c r="B75" s="192" t="s">
        <v>243</v>
      </c>
      <c r="C75" s="198">
        <v>6830</v>
      </c>
    </row>
    <row r="76" spans="1:3" s="1" customFormat="1" ht="25.5">
      <c r="A76" s="199" t="s">
        <v>244</v>
      </c>
      <c r="B76" s="192" t="s">
        <v>245</v>
      </c>
      <c r="C76" s="198">
        <v>980</v>
      </c>
    </row>
    <row r="77" spans="1:3" s="1" customFormat="1" ht="25.5">
      <c r="A77" s="199" t="s">
        <v>247</v>
      </c>
      <c r="B77" s="192" t="s">
        <v>248</v>
      </c>
      <c r="C77" s="198">
        <v>1200</v>
      </c>
    </row>
    <row r="78" spans="1:3" s="1" customFormat="1" ht="25.5">
      <c r="A78" s="199" t="s">
        <v>249</v>
      </c>
      <c r="B78" s="192" t="s">
        <v>250</v>
      </c>
      <c r="C78" s="198">
        <v>980</v>
      </c>
    </row>
    <row r="79" spans="1:3" s="1" customFormat="1" ht="25.5">
      <c r="A79" s="199" t="s">
        <v>252</v>
      </c>
      <c r="B79" s="192" t="s">
        <v>253</v>
      </c>
      <c r="C79" s="198">
        <v>1150</v>
      </c>
    </row>
    <row r="80" spans="1:3" s="1" customFormat="1" ht="25.5">
      <c r="A80" s="199" t="s">
        <v>254</v>
      </c>
      <c r="B80" s="192" t="s">
        <v>255</v>
      </c>
      <c r="C80" s="198">
        <v>950</v>
      </c>
    </row>
    <row r="81" spans="1:3" s="1" customFormat="1" ht="15.75">
      <c r="A81" s="199" t="s">
        <v>256</v>
      </c>
      <c r="B81" s="192" t="s">
        <v>257</v>
      </c>
      <c r="C81" s="198">
        <v>780</v>
      </c>
    </row>
    <row r="82" spans="1:3" ht="25.5">
      <c r="A82" s="199" t="s">
        <v>258</v>
      </c>
      <c r="B82" s="192" t="s">
        <v>259</v>
      </c>
      <c r="C82" s="198">
        <v>780</v>
      </c>
    </row>
    <row r="83" spans="1:3" ht="15.75">
      <c r="A83" s="199" t="s">
        <v>260</v>
      </c>
      <c r="B83" s="192" t="s">
        <v>261</v>
      </c>
      <c r="C83" s="198">
        <v>920</v>
      </c>
    </row>
    <row r="84" spans="1:3" ht="15.75">
      <c r="A84" s="199" t="s">
        <v>262</v>
      </c>
      <c r="B84" s="192" t="s">
        <v>263</v>
      </c>
      <c r="C84" s="198">
        <v>650</v>
      </c>
    </row>
    <row r="85" spans="1:3" ht="15.75">
      <c r="A85" s="197" t="s">
        <v>152</v>
      </c>
      <c r="B85" s="190" t="s">
        <v>18</v>
      </c>
      <c r="C85" s="198">
        <v>803</v>
      </c>
    </row>
    <row r="86" spans="1:3" ht="15.75">
      <c r="A86" s="197" t="s">
        <v>154</v>
      </c>
      <c r="B86" s="190" t="s">
        <v>19</v>
      </c>
      <c r="C86" s="198">
        <v>910</v>
      </c>
    </row>
    <row r="87" spans="1:3" ht="15.75">
      <c r="A87" s="197" t="s">
        <v>155</v>
      </c>
      <c r="B87" s="190" t="s">
        <v>20</v>
      </c>
      <c r="C87" s="198">
        <v>1660</v>
      </c>
    </row>
    <row r="88" spans="1:3" ht="15.75">
      <c r="A88" s="197" t="s">
        <v>156</v>
      </c>
      <c r="B88" s="190" t="s">
        <v>21</v>
      </c>
      <c r="C88" s="198">
        <v>730</v>
      </c>
    </row>
    <row r="89" spans="1:3" ht="25.5" customHeight="1">
      <c r="A89" s="197" t="s">
        <v>157</v>
      </c>
      <c r="B89" s="190" t="s">
        <v>22</v>
      </c>
      <c r="C89" s="198">
        <v>990</v>
      </c>
    </row>
    <row r="90" spans="1:3" ht="15.75">
      <c r="A90" s="197" t="s">
        <v>158</v>
      </c>
      <c r="B90" s="190" t="s">
        <v>23</v>
      </c>
      <c r="C90" s="198">
        <v>750</v>
      </c>
    </row>
    <row r="91" spans="1:3" ht="15.75">
      <c r="A91" s="197" t="s">
        <v>159</v>
      </c>
      <c r="B91" s="190" t="s">
        <v>24</v>
      </c>
      <c r="C91" s="198">
        <v>880</v>
      </c>
    </row>
    <row r="92" spans="1:3" ht="15.75">
      <c r="A92" s="197" t="s">
        <v>160</v>
      </c>
      <c r="B92" s="190" t="s">
        <v>25</v>
      </c>
      <c r="C92" s="198">
        <v>1207</v>
      </c>
    </row>
    <row r="93" spans="1:3" ht="15.75">
      <c r="A93" s="197" t="s">
        <v>161</v>
      </c>
      <c r="B93" s="190" t="s">
        <v>26</v>
      </c>
      <c r="C93" s="198">
        <v>1560</v>
      </c>
    </row>
    <row r="94" spans="1:3" ht="15.75">
      <c r="A94" s="197" t="s">
        <v>162</v>
      </c>
      <c r="B94" s="190" t="s">
        <v>27</v>
      </c>
      <c r="C94" s="198">
        <v>2162</v>
      </c>
    </row>
    <row r="95" spans="1:3" ht="15.75">
      <c r="A95" s="197" t="s">
        <v>163</v>
      </c>
      <c r="B95" s="190" t="s">
        <v>28</v>
      </c>
      <c r="C95" s="198">
        <v>1770</v>
      </c>
    </row>
    <row r="96" spans="1:3" ht="15.75">
      <c r="A96" s="197" t="s">
        <v>164</v>
      </c>
      <c r="B96" s="190" t="s">
        <v>29</v>
      </c>
      <c r="C96" s="198">
        <v>1766</v>
      </c>
    </row>
    <row r="97" spans="1:3" ht="25.5" customHeight="1">
      <c r="A97" s="197" t="s">
        <v>165</v>
      </c>
      <c r="B97" s="190" t="s">
        <v>30</v>
      </c>
      <c r="C97" s="198">
        <v>1963</v>
      </c>
    </row>
    <row r="98" spans="1:3" ht="15.75">
      <c r="A98" s="197" t="s">
        <v>166</v>
      </c>
      <c r="B98" s="190" t="s">
        <v>31</v>
      </c>
      <c r="C98" s="198">
        <v>1663</v>
      </c>
    </row>
    <row r="99" spans="1:3" ht="25.5" customHeight="1">
      <c r="A99" s="197" t="s">
        <v>167</v>
      </c>
      <c r="B99" s="190" t="s">
        <v>32</v>
      </c>
      <c r="C99" s="198">
        <v>2564</v>
      </c>
    </row>
    <row r="100" spans="1:3" ht="15.75">
      <c r="A100" s="197" t="s">
        <v>168</v>
      </c>
      <c r="B100" s="190" t="s">
        <v>33</v>
      </c>
      <c r="C100" s="198">
        <v>3274</v>
      </c>
    </row>
    <row r="101" spans="1:3" ht="15.75">
      <c r="A101" s="197" t="s">
        <v>169</v>
      </c>
      <c r="B101" s="190" t="s">
        <v>34</v>
      </c>
      <c r="C101" s="198">
        <v>1626</v>
      </c>
    </row>
    <row r="102" spans="1:3" ht="15.75">
      <c r="A102" s="197" t="s">
        <v>170</v>
      </c>
      <c r="B102" s="190" t="s">
        <v>35</v>
      </c>
      <c r="C102" s="198">
        <v>1661</v>
      </c>
    </row>
    <row r="103" spans="1:3" ht="15.75">
      <c r="A103" s="197" t="s">
        <v>171</v>
      </c>
      <c r="B103" s="190" t="s">
        <v>36</v>
      </c>
      <c r="C103" s="198">
        <v>1957</v>
      </c>
    </row>
    <row r="104" spans="1:3" ht="15.75">
      <c r="A104" s="197" t="s">
        <v>172</v>
      </c>
      <c r="B104" s="190" t="s">
        <v>37</v>
      </c>
      <c r="C104" s="198">
        <v>1861</v>
      </c>
    </row>
    <row r="105" spans="1:3" ht="15.75">
      <c r="A105" s="197" t="s">
        <v>173</v>
      </c>
      <c r="B105" s="190" t="s">
        <v>38</v>
      </c>
      <c r="C105" s="198">
        <v>1767</v>
      </c>
    </row>
    <row r="106" spans="1:3" ht="15.75">
      <c r="A106" s="197" t="s">
        <v>174</v>
      </c>
      <c r="B106" s="190" t="s">
        <v>39</v>
      </c>
      <c r="C106" s="198">
        <v>1217</v>
      </c>
    </row>
    <row r="107" spans="1:3" ht="15.75">
      <c r="A107" s="197" t="s">
        <v>175</v>
      </c>
      <c r="B107" s="190" t="s">
        <v>40</v>
      </c>
      <c r="C107" s="198">
        <v>1364</v>
      </c>
    </row>
    <row r="108" spans="1:3" ht="15.75">
      <c r="A108" s="197" t="s">
        <v>176</v>
      </c>
      <c r="B108" s="190" t="s">
        <v>41</v>
      </c>
      <c r="C108" s="198">
        <v>690</v>
      </c>
    </row>
    <row r="109" spans="1:3" ht="15.75">
      <c r="A109" s="197" t="s">
        <v>177</v>
      </c>
      <c r="B109" s="190" t="s">
        <v>42</v>
      </c>
      <c r="C109" s="198">
        <v>1338</v>
      </c>
    </row>
    <row r="110" spans="1:3" ht="15.75">
      <c r="A110" s="197" t="s">
        <v>178</v>
      </c>
      <c r="B110" s="190" t="s">
        <v>179</v>
      </c>
      <c r="C110" s="198">
        <v>970</v>
      </c>
    </row>
    <row r="111" spans="1:3" ht="15.75">
      <c r="A111" s="197" t="s">
        <v>180</v>
      </c>
      <c r="B111" s="190" t="s">
        <v>181</v>
      </c>
      <c r="C111" s="198">
        <v>1700</v>
      </c>
    </row>
    <row r="112" spans="1:3" ht="15.75">
      <c r="A112" s="197" t="s">
        <v>182</v>
      </c>
      <c r="B112" s="190" t="s">
        <v>183</v>
      </c>
      <c r="C112" s="198">
        <v>1500</v>
      </c>
    </row>
    <row r="113" spans="1:3" ht="15.75">
      <c r="A113" s="197" t="s">
        <v>184</v>
      </c>
      <c r="B113" s="190" t="s">
        <v>185</v>
      </c>
      <c r="C113" s="198">
        <v>720</v>
      </c>
    </row>
    <row r="114" spans="1:3" ht="15.75">
      <c r="A114" s="197" t="s">
        <v>186</v>
      </c>
      <c r="B114" s="190" t="s">
        <v>187</v>
      </c>
      <c r="C114" s="198">
        <v>1100</v>
      </c>
    </row>
    <row r="115" spans="1:3" ht="15.75">
      <c r="A115" s="197" t="s">
        <v>188</v>
      </c>
      <c r="B115" s="190" t="s">
        <v>189</v>
      </c>
      <c r="C115" s="198">
        <v>850</v>
      </c>
    </row>
    <row r="116" spans="1:3" ht="15.75">
      <c r="A116" s="197" t="s">
        <v>190</v>
      </c>
      <c r="B116" s="190" t="s">
        <v>191</v>
      </c>
      <c r="C116" s="198">
        <v>800</v>
      </c>
    </row>
    <row r="117" spans="1:3" ht="15.75">
      <c r="A117" s="197" t="s">
        <v>192</v>
      </c>
      <c r="B117" s="190" t="s">
        <v>193</v>
      </c>
      <c r="C117" s="198">
        <v>830</v>
      </c>
    </row>
    <row r="118" spans="1:3" ht="15.75">
      <c r="A118" s="197" t="s">
        <v>194</v>
      </c>
      <c r="B118" s="190" t="s">
        <v>195</v>
      </c>
      <c r="C118" s="198">
        <v>640</v>
      </c>
    </row>
    <row r="119" spans="1:3" ht="15.75">
      <c r="A119" s="197" t="s">
        <v>196</v>
      </c>
      <c r="B119" s="190" t="s">
        <v>197</v>
      </c>
      <c r="C119" s="198">
        <v>780</v>
      </c>
    </row>
    <row r="120" spans="1:3" ht="15.75">
      <c r="A120" s="197" t="s">
        <v>198</v>
      </c>
      <c r="B120" s="190" t="s">
        <v>199</v>
      </c>
      <c r="C120" s="198">
        <v>3200</v>
      </c>
    </row>
    <row r="121" spans="1:3" ht="15.75">
      <c r="A121" s="197" t="s">
        <v>200</v>
      </c>
      <c r="B121" s="190" t="s">
        <v>201</v>
      </c>
      <c r="C121" s="198">
        <v>870</v>
      </c>
    </row>
    <row r="122" spans="1:3" ht="15.75">
      <c r="A122" s="197" t="s">
        <v>202</v>
      </c>
      <c r="B122" s="190" t="s">
        <v>203</v>
      </c>
      <c r="C122" s="198">
        <v>400</v>
      </c>
    </row>
    <row r="123" spans="1:3" ht="15.75">
      <c r="A123" s="197" t="s">
        <v>204</v>
      </c>
      <c r="B123" s="190" t="s">
        <v>205</v>
      </c>
      <c r="C123" s="198">
        <v>3000</v>
      </c>
    </row>
    <row r="124" spans="1:3" ht="15.75">
      <c r="A124" s="197" t="s">
        <v>206</v>
      </c>
      <c r="B124" s="190" t="s">
        <v>207</v>
      </c>
      <c r="C124" s="198">
        <v>2400</v>
      </c>
    </row>
    <row r="125" spans="1:3" ht="15.75">
      <c r="A125" s="197" t="s">
        <v>208</v>
      </c>
      <c r="B125" s="190" t="s">
        <v>209</v>
      </c>
      <c r="C125" s="198">
        <v>2100</v>
      </c>
    </row>
    <row r="126" spans="1:3" ht="15.75">
      <c r="A126" s="197" t="s">
        <v>210</v>
      </c>
      <c r="B126" s="190" t="s">
        <v>211</v>
      </c>
      <c r="C126" s="198">
        <v>2100</v>
      </c>
    </row>
    <row r="127" spans="1:3" ht="15.75">
      <c r="A127" s="197" t="s">
        <v>212</v>
      </c>
      <c r="B127" s="190" t="s">
        <v>213</v>
      </c>
      <c r="C127" s="198">
        <v>2400</v>
      </c>
    </row>
    <row r="128" spans="1:3" ht="15.75">
      <c r="A128" s="197" t="s">
        <v>214</v>
      </c>
      <c r="B128" s="190" t="s">
        <v>215</v>
      </c>
      <c r="C128" s="198">
        <v>930</v>
      </c>
    </row>
    <row r="129" spans="1:3" ht="15.75">
      <c r="A129" s="197" t="s">
        <v>216</v>
      </c>
      <c r="B129" s="190" t="s">
        <v>217</v>
      </c>
      <c r="C129" s="198">
        <v>1700</v>
      </c>
    </row>
    <row r="130" spans="1:3" ht="15.75">
      <c r="A130" s="197" t="s">
        <v>218</v>
      </c>
      <c r="B130" s="190" t="s">
        <v>219</v>
      </c>
      <c r="C130" s="198">
        <v>1700</v>
      </c>
    </row>
    <row r="131" spans="1:3" ht="15.75">
      <c r="A131" s="197" t="s">
        <v>220</v>
      </c>
      <c r="B131" s="190" t="s">
        <v>221</v>
      </c>
      <c r="C131" s="198">
        <v>2700</v>
      </c>
    </row>
    <row r="132" spans="1:3" ht="16.5" thickBot="1">
      <c r="A132" s="201" t="s">
        <v>222</v>
      </c>
      <c r="B132" s="202" t="s">
        <v>223</v>
      </c>
      <c r="C132" s="200">
        <v>2000</v>
      </c>
    </row>
  </sheetData>
  <sheetProtection selectLockedCells="1"/>
  <autoFilter ref="A6:C6">
    <sortState ref="A7:C132">
      <sortCondition sortBy="value" ref="A7:A132"/>
    </sortState>
  </autoFilter>
  <mergeCells count="1">
    <mergeCell ref="A2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2016-09-28T08:18:18Z</cp:lastPrinted>
  <dcterms:created xsi:type="dcterms:W3CDTF">2008-07-24T09:02:43Z</dcterms:created>
  <dcterms:modified xsi:type="dcterms:W3CDTF">2019-10-03T08:31:09Z</dcterms:modified>
  <cp:category/>
  <cp:version/>
  <cp:contentType/>
  <cp:contentStatus/>
</cp:coreProperties>
</file>