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activeTab="0"/>
  </bookViews>
  <sheets>
    <sheet name="PZZ" sheetId="1" r:id="rId1"/>
  </sheets>
  <externalReferences>
    <externalReference r:id="rId4"/>
    <externalReference r:id="rId5"/>
  </externalReferences>
  <definedNames>
    <definedName name="_xlnm._FilterDatabase" localSheetId="0" hidden="1">'PZZ'!$A$3:$L$938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<sst xmlns="http://schemas.openxmlformats.org/spreadsheetml/2006/main" count="3753" uniqueCount="1868">
  <si>
    <t>Легенда:</t>
  </si>
  <si>
    <t>Р.бр</t>
  </si>
  <si>
    <t>Шифра</t>
  </si>
  <si>
    <t>АТЦ 10 проширен код</t>
  </si>
  <si>
    <t>Генеричко име со форма и јачина на лекот</t>
  </si>
  <si>
    <t>Заштитено име на лекот со форма, јачина и пакување</t>
  </si>
  <si>
    <t>Производител</t>
  </si>
  <si>
    <t>Единечна референтна цена 
(ден. без 5% ДДВ)</t>
  </si>
  <si>
    <t>Референтна цена на пакување 
(ден. без 5% ДДВ)</t>
  </si>
  <si>
    <t>Единечна референтна цена 
(ден. со 5% ДДВ)</t>
  </si>
  <si>
    <t>Референтна цена на пакување 
(ден. со 5% ДДВ)</t>
  </si>
  <si>
    <t>ALKALOID AD</t>
  </si>
  <si>
    <t>JAKA 80</t>
  </si>
  <si>
    <t>REPLEK FARM</t>
  </si>
  <si>
    <t>SANDOZ LEK</t>
  </si>
  <si>
    <t>DEVA HOLDING</t>
  </si>
  <si>
    <t>A02BA03002</t>
  </si>
  <si>
    <t>FAMOTIDINE таблети 40mg</t>
  </si>
  <si>
    <t>FAMOSAN филм обл.табл. 10 x 40mg</t>
  </si>
  <si>
    <t>A02BA03001</t>
  </si>
  <si>
    <t>FAMOTIDINE таблети 20mg</t>
  </si>
  <si>
    <t>FAMOSAN филм обл.табл. 20 x 20mg</t>
  </si>
  <si>
    <t>A02BC01001</t>
  </si>
  <si>
    <t>OMEPRAZOLE капсули 20mg</t>
  </si>
  <si>
    <t>OMEZOL капс. 14 x 20mg</t>
  </si>
  <si>
    <t>DEPRAZOL капс. 14 x 20mg</t>
  </si>
  <si>
    <t>ULTOP капс. 14 x 20mg</t>
  </si>
  <si>
    <t>KRKA</t>
  </si>
  <si>
    <t>OMEPRAZID капс. 14Х20 mg</t>
  </si>
  <si>
    <t>Nobel Ilac</t>
  </si>
  <si>
    <t>OMEPRAZOL  капс. 15 x 20mg</t>
  </si>
  <si>
    <t>REPLEKFARM</t>
  </si>
  <si>
    <t>A02BC02004</t>
  </si>
  <si>
    <t>PANTOPRAZOLE таблети 20mg</t>
  </si>
  <si>
    <t>NOLPAZA CONTROL гастрорезистентни таблети 7x20mg</t>
  </si>
  <si>
    <t>NOLPAZA гастрорезистентни таблети 14x20mg</t>
  </si>
  <si>
    <t>ACIPAN CONTROL гастрорезистентни таблети 14x20mg</t>
  </si>
  <si>
    <t>SALUTAS/SANDOZ/LEK</t>
  </si>
  <si>
    <t>PANDEV гастрорезистентни таблети 28x20mg</t>
  </si>
  <si>
    <t>NOLPAZA гастрорезистентни таблети 28x20mg</t>
  </si>
  <si>
    <t>ZIPANTOLA гастрорезистентни таблети 28x20mg</t>
  </si>
  <si>
    <t>PLIVA</t>
  </si>
  <si>
    <t>ACIPAN гастрорезистентни таблети 28x20mg</t>
  </si>
  <si>
    <t>SALUTAS/SANDOZ
/LEK</t>
  </si>
  <si>
    <t>A02BC02005</t>
  </si>
  <si>
    <t>PANTOPRAZOLE таблети 40mg</t>
  </si>
  <si>
    <t>CONTROLOC гастрорезистентни таблети 14x40mg</t>
  </si>
  <si>
    <t>PANDEV гастрорезистентни таблети 14x40mg</t>
  </si>
  <si>
    <t>NOLPAZA гастрорезистентни таблети 14x40mg</t>
  </si>
  <si>
    <t>ACIPAN гастрорезистентни таблети 14x40mg</t>
  </si>
  <si>
    <t>NOLPAZA гастрорезистентни таблети 28x40mg</t>
  </si>
  <si>
    <t>ZIPANTOLA гастрорезистентни таблети 28x40mg</t>
  </si>
  <si>
    <t>ACIPAN гастрорезистентни таблети 28x40mg</t>
  </si>
  <si>
    <t>A02BC03002</t>
  </si>
  <si>
    <t>LANSOPRAZOLE капсули 15mg</t>
  </si>
  <si>
    <t>LANZUL капс. 28 x 15 mg</t>
  </si>
  <si>
    <t>A02BC03001</t>
  </si>
  <si>
    <t>LANSOPRAZOLE капсули 30mg</t>
  </si>
  <si>
    <t>DEGASTROL капс. 14x30 mg</t>
  </si>
  <si>
    <t>LANZUL капс. 14 x 30mg</t>
  </si>
  <si>
    <t>LANSOR-SANOVEL капс. 14x30 mg</t>
  </si>
  <si>
    <t>SANOVEL ilac Sanayi ve Ticaret</t>
  </si>
  <si>
    <t xml:space="preserve">LANSOPRAZOL ALKALOID гастрорезистентни капсули  28 X 30 mg </t>
  </si>
  <si>
    <t>LANZUL капс. 28 x 30mg</t>
  </si>
  <si>
    <t>LANSOR-SANOVEL капс. 28x30 mg</t>
  </si>
  <si>
    <t xml:space="preserve">LANSOPRAZOL TEVA гастрорезистентни капсули  28 X 30 mg </t>
  </si>
  <si>
    <t xml:space="preserve">TEVA </t>
  </si>
  <si>
    <t>A03FA01002</t>
  </si>
  <si>
    <t>METOCLOPRAMIDE  раствор за орална употреба 5mg/5ml</t>
  </si>
  <si>
    <t>REGLAN раствор за орална употреба  5mg/5ml (120ml)</t>
  </si>
  <si>
    <t>A03FA01001</t>
  </si>
  <si>
    <t>METOCLOPRAMIDE таблети 10mg</t>
  </si>
  <si>
    <t>REGLAN табл. 40x10mg</t>
  </si>
  <si>
    <t>A05AA02002</t>
  </si>
  <si>
    <t>URSODEOXYCHOLIC ACID перорална суспензија 250mg/5ml</t>
  </si>
  <si>
    <t>URSOFALK перорална суспензија 250mg/5ml (250ml)</t>
  </si>
  <si>
    <t>DR.FALK PHARMA GMBH</t>
  </si>
  <si>
    <t>A05AA02001</t>
  </si>
  <si>
    <t>URSODEOXYCHOLIC ACID капсули 250mg</t>
  </si>
  <si>
    <t>URSOBIL капс.50x250mg</t>
  </si>
  <si>
    <t>BIONIKA Pharmaceuticals</t>
  </si>
  <si>
    <t>URSOFALK капс.50x250mg</t>
  </si>
  <si>
    <t xml:space="preserve">DR.FALK PHARMA </t>
  </si>
  <si>
    <t>URSOFALK капс.100x250mg</t>
  </si>
  <si>
    <t>DR.FALK PHARMA</t>
  </si>
  <si>
    <t>A07AA02001</t>
  </si>
  <si>
    <t>NYSTATIN суспензија 100.000IU/1ml</t>
  </si>
  <si>
    <t>NYSTATIN сусп.100.000IU/ml (24ml)</t>
  </si>
  <si>
    <t>HEMOFARM</t>
  </si>
  <si>
    <t>A07AX03003</t>
  </si>
  <si>
    <t>NIFUROXAZIDE суспензија 200mg/5ml</t>
  </si>
  <si>
    <t>FURAL сусп.200mg/5ml (90ml)</t>
  </si>
  <si>
    <t>ENTEROFURYL сусп.200mg/5ml (90ml)</t>
  </si>
  <si>
    <t>BOSNALIJEK</t>
  </si>
  <si>
    <t>A07AX03001</t>
  </si>
  <si>
    <t>NIFUROXAZIDE капсули 100mg</t>
  </si>
  <si>
    <t>FURAL капс. 30x100 mg</t>
  </si>
  <si>
    <t>ENTEROFURYL капс. 30 x 100mg</t>
  </si>
  <si>
    <t>A07AX03002</t>
  </si>
  <si>
    <t>NIFUROXAZIDE капсули 200mg</t>
  </si>
  <si>
    <t>ENTEROFURYL капс.16 x 200mg</t>
  </si>
  <si>
    <t>FURAL капс. 20X200 mg</t>
  </si>
  <si>
    <t>A07BA01001</t>
  </si>
  <si>
    <t>CARBO MEDICINALIS таблети 150mg</t>
  </si>
  <si>
    <t xml:space="preserve">CARBOMED табл.30x150mg </t>
  </si>
  <si>
    <t>JADRAN GALENSKI LAB.</t>
  </si>
  <si>
    <t>A07EC01001</t>
  </si>
  <si>
    <t>SULFASALAZINE таблети 500mg</t>
  </si>
  <si>
    <t>SULFASALAZIN EN табл. 50 x 500mg</t>
  </si>
  <si>
    <t>A07EC02001</t>
  </si>
  <si>
    <t>MESALAZINE таблети 250mg</t>
  </si>
  <si>
    <t>MESALAZIN табл.50x250mg</t>
  </si>
  <si>
    <t>SALOFALK табл.100x250mg</t>
  </si>
  <si>
    <t>A07EC02002</t>
  </si>
  <si>
    <t>MESALAZINE таблети 500mg</t>
  </si>
  <si>
    <t>MESALAZIN табл.50x500mg</t>
  </si>
  <si>
    <t>SALOFALK табл.100x500mg</t>
  </si>
  <si>
    <t>A07EC02004</t>
  </si>
  <si>
    <t>MESALAZINE клизми 4g/60g</t>
  </si>
  <si>
    <t>SALOFALK клизми 7x4g/60ml</t>
  </si>
  <si>
    <t>A07EC02003</t>
  </si>
  <si>
    <t>MESALAZINE супозитории 500mg</t>
  </si>
  <si>
    <t>SALOFALK супп.10x500mg</t>
  </si>
  <si>
    <t>A09AA02002</t>
  </si>
  <si>
    <t>AMILASE+LIPASE+PROTEASE/PANKREATIN 
капсули 8.000E+10.000E+600E (150mg)</t>
  </si>
  <si>
    <t>KREON 10.000 капс.20x(8.000E+10.000E+600E) (150mg)</t>
  </si>
  <si>
    <t>ABBOTT LAB</t>
  </si>
  <si>
    <t>KREON 10.000 капс.50x(8.000E+10.000E+600E) (150mg)</t>
  </si>
  <si>
    <t>A09AA02003</t>
  </si>
  <si>
    <t>AMILASE+LIPASE+PROTEASE/PANKREATIN 
капсули 18.000E+25.000E+1.000E (300mg)</t>
  </si>
  <si>
    <t>KREON 25.000 капс.100x(18.000E+25.000E+1.000E) (300mg)</t>
  </si>
  <si>
    <t>A10BA02008</t>
  </si>
  <si>
    <t>METFORMIN таблети 500 mg</t>
  </si>
  <si>
    <t>METFORMIN ALKALOID филм обл.табл. 30 x 500mg</t>
  </si>
  <si>
    <t xml:space="preserve">SIOFOR 500 филм обл.табл. 30 x 500mg </t>
  </si>
  <si>
    <t>BERLIN CHEMIE</t>
  </si>
  <si>
    <t>METFORMIN филм обл.табл. 30 x 500mg</t>
  </si>
  <si>
    <t>GLUCOPHAGE 500 филм обл.табл. 50 x 500mg</t>
  </si>
  <si>
    <t>MERCK</t>
  </si>
  <si>
    <t>A10BA02007</t>
  </si>
  <si>
    <t>METFORMIN таблети со продолжено ослободување 500mg</t>
  </si>
  <si>
    <t>GLUCOPHAGE XR таблета со продолжено ослободување 30 x 500mg</t>
  </si>
  <si>
    <t>GLUFORMIN ER табл. со прод.ослоб. 30 x 500mg</t>
  </si>
  <si>
    <t>A10BA02009</t>
  </si>
  <si>
    <t>METFORMIN таблети 850 mg</t>
  </si>
  <si>
    <t>METFORMIN филм обл.табл. 30 x 850mg</t>
  </si>
  <si>
    <t xml:space="preserve">SIOFOR 850 филм обл.табл. 30 x 850mg </t>
  </si>
  <si>
    <t>GLUCOPHAGE филм обл.табл. 30 x 850mg</t>
  </si>
  <si>
    <t>GLUFORMIN филм обл.табл. 30 x 850mg</t>
  </si>
  <si>
    <t>A10BA02011</t>
  </si>
  <si>
    <t>METFORMIN таблети со продолжено ослободување 750 mg</t>
  </si>
  <si>
    <t>GLUCOPHAGE   XR таблета со продолжено ослободување 30 x 750mg</t>
  </si>
  <si>
    <t>A10BA02010</t>
  </si>
  <si>
    <t>METFORMIN таблети 1000 mg</t>
  </si>
  <si>
    <t xml:space="preserve">METFORMIN ALKALOID филм обл.табл. 30 x 1000mg </t>
  </si>
  <si>
    <t xml:space="preserve">SIOFOR 1000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</si>
  <si>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</si>
  <si>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</si>
  <si>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</si>
  <si>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>A10BA02012</t>
  </si>
  <si>
    <t>METFORMIN таблети со продолжено ослободување 1000 mg</t>
  </si>
  <si>
    <t>GLUCOPHAGE   XR таблета со продолжено ослободување 30 x 1000 mg</t>
  </si>
  <si>
    <t>A10BB01001</t>
  </si>
  <si>
    <t>GLIBENCLAMIDE таблети 5mg</t>
  </si>
  <si>
    <t>GLIBEDAL табл. 30 x 5mg</t>
  </si>
  <si>
    <t>GLIBENKLAMID табл.40 x 5mg</t>
  </si>
  <si>
    <t>A10BX02001</t>
  </si>
  <si>
    <t>REPAGLINIDE таблети 0,5mg</t>
  </si>
  <si>
    <t>ENYGLID табл. 30 x 0,5mg</t>
  </si>
  <si>
    <t>NOVONORM табл. 30 x 0,5mg</t>
  </si>
  <si>
    <t>NOVO NORDISK A/S</t>
  </si>
  <si>
    <t>REPAGLINID ALKALOID табл. 90 x 0,5mg</t>
  </si>
  <si>
    <t>ENYGLID табл. 90X0,5 mg</t>
  </si>
  <si>
    <t>REPAGLINID табл. 90X0,5 mg.</t>
  </si>
  <si>
    <t>PHARMAS</t>
  </si>
  <si>
    <t>REODON табл. 90 x 0,5mg</t>
  </si>
  <si>
    <t>A10BX02002</t>
  </si>
  <si>
    <t>REPAGLINIDE таблети 1mg</t>
  </si>
  <si>
    <t>ENYGLID табл. 30 x 1mg</t>
  </si>
  <si>
    <t>NOVONORM табл. 30 x 1mg</t>
  </si>
  <si>
    <t>REPAGLINID ALKALOID табл. 90 x 1mg</t>
  </si>
  <si>
    <t>ENYGLID табл. 90X1 mg</t>
  </si>
  <si>
    <t>REPAGLINID табл. 90X1 mg.</t>
  </si>
  <si>
    <t>REODON табл. 90 x 1mg</t>
  </si>
  <si>
    <t>A10BX02003</t>
  </si>
  <si>
    <t>REPAGLINIDE таблети 2mg</t>
  </si>
  <si>
    <t>ENYGLID табл. 30 x 2mg</t>
  </si>
  <si>
    <t>NOVONORM табл. 30 x 2mg</t>
  </si>
  <si>
    <t>REPAGLINID ALKALOID табл. 90 x 2mg</t>
  </si>
  <si>
    <t>ENYGLID табл. 90X2 mg</t>
  </si>
  <si>
    <t>REPAGLINID табл. 90X2 mg.</t>
  </si>
  <si>
    <t>REODON табл. 90 x 2mg</t>
  </si>
  <si>
    <t>A11CC04001</t>
  </si>
  <si>
    <t>CALCITRIOL капсули 0,25mcg</t>
  </si>
  <si>
    <t>ROCALTROL капс.30x0,25mcg</t>
  </si>
  <si>
    <t>R.P.SCHERER GMBH</t>
  </si>
  <si>
    <t>A11CC04002</t>
  </si>
  <si>
    <t>CALCITRIOL капсули 0,5mcg</t>
  </si>
  <si>
    <t>ROCALTROL капс.30x0,5mcg</t>
  </si>
  <si>
    <t>A11CC05002</t>
  </si>
  <si>
    <t>COLECALCIFEROL капки за орална употреба 4.000IU/ml</t>
  </si>
  <si>
    <t>PLIVIT D3 капки за орална употреба 4.000IU/ml (10ml)</t>
  </si>
  <si>
    <t>A11CC05007</t>
  </si>
  <si>
    <t>COLECALCIFEROL капки за орална употреба 50.000IU/15ml</t>
  </si>
  <si>
    <t>DEVIT 3 капки за орална употреба 50.000IU/15ml (1,25mg/15ml) (15ml)</t>
  </si>
  <si>
    <t>A12AA04001</t>
  </si>
  <si>
    <t>CALCIUM CARBONATE таблети 1g</t>
  </si>
  <si>
    <t>KALCIUM KARBONAT табл.50x1g</t>
  </si>
  <si>
    <t>A12BA01001</t>
  </si>
  <si>
    <t>POTASSIUM CHLORIDE таблети 500mg</t>
  </si>
  <si>
    <t>KALIUM CHLORID табл. за перорален раствор 20 x 500mg</t>
  </si>
  <si>
    <t>KALIUM CHLORID табл. за перорален раствор 30 x 500 mg</t>
  </si>
  <si>
    <t>BELUPO</t>
  </si>
  <si>
    <t>B01AA07001</t>
  </si>
  <si>
    <t>ACENOCOUMAROL таблети 4mg</t>
  </si>
  <si>
    <t>SINTROM табл.20x4mg</t>
  </si>
  <si>
    <t>АCENOKUMAROL табл.20x4mg</t>
  </si>
  <si>
    <t>B01AC04001</t>
  </si>
  <si>
    <t>CLOPIDOGREL таблети 75mg</t>
  </si>
  <si>
    <t>CLOPIDOGREL филм обл.табл.28x75mg</t>
  </si>
  <si>
    <t>ACTAVIS</t>
  </si>
  <si>
    <t>CLOPIGAL филм обл.табл.28x75mg</t>
  </si>
  <si>
    <t>GALENIKA AD</t>
  </si>
  <si>
    <t>SANOFI AVENTIS</t>
  </si>
  <si>
    <t>KLOGAN SANOVEL филм обл.табл.28x75mg</t>
  </si>
  <si>
    <t>SYNETRA филм обл.табл.30x75mg</t>
  </si>
  <si>
    <t>ZYLLT филм обл.табл.30x75mg</t>
  </si>
  <si>
    <t>VATOUD филм обл.табл.30x75mg</t>
  </si>
  <si>
    <t>Pharmathen</t>
  </si>
  <si>
    <t>ANGICLOD филм обл.табл.30x75mg</t>
  </si>
  <si>
    <t>KLOPIDOGREL AKTIV филм обл.табл.30x75mg</t>
  </si>
  <si>
    <t>REPLEK AD</t>
  </si>
  <si>
    <t>PLAVIX филм обл.табл.30x75mg</t>
  </si>
  <si>
    <t>SANOFI WINTHROP</t>
  </si>
  <si>
    <t>KLOPIDOGREL AKTIV филм обл.табл.60x75mg</t>
  </si>
  <si>
    <t>KLOPIDOGREL AKTIV филм обл.табл.90x75mg</t>
  </si>
  <si>
    <t>B03AA02001</t>
  </si>
  <si>
    <t>FERROUS FUMARATE капсули 350mg</t>
  </si>
  <si>
    <t>HEFEROL капс. 30 x 350mg</t>
  </si>
  <si>
    <t>B03AB05002</t>
  </si>
  <si>
    <t>DEXTRIFERRON сируп 50mg/5ml</t>
  </si>
  <si>
    <t>FERRUM LEK сируп 50mg/5ml (100ml)</t>
  </si>
  <si>
    <t>LEK(TILLOTS PHARMA)</t>
  </si>
  <si>
    <t>REFERUM сируп 50mg/5ml (100ml)</t>
  </si>
  <si>
    <t>B03AB05003</t>
  </si>
  <si>
    <t>DEXTRIFERRON раствор за орална употреба  100mg/5ml</t>
  </si>
  <si>
    <t>REFERUM раствор за орална употреба 100mg/5ml (100ml)</t>
  </si>
  <si>
    <t>B03AB05004</t>
  </si>
  <si>
    <t>DEXTRIFERRON таблети 100 mg</t>
  </si>
  <si>
    <t>FERRUM LEK таблети за џвакање 30 x 100mg</t>
  </si>
  <si>
    <t>LEK</t>
  </si>
  <si>
    <t>REFERUM таблети за џвакање 30 x 100mg</t>
  </si>
  <si>
    <t>B03AB09001</t>
  </si>
  <si>
    <t>FERRIC PROTEINSUCCINYLATE раствор за орална употреба 800mg/15ml</t>
  </si>
  <si>
    <t>LEGOFER pаствор за орална употреба  800mg/15ml (150ml) (40mg Fe 3+)</t>
  </si>
  <si>
    <t>C01AA05001</t>
  </si>
  <si>
    <t>DIGOXIN таблети 0,25mg</t>
  </si>
  <si>
    <t>DILACOR табл. 20x 0,25mg</t>
  </si>
  <si>
    <t>ZDRAVLJE</t>
  </si>
  <si>
    <t>C01BC03003</t>
  </si>
  <si>
    <t>PROPAFENONE таблети 150mg</t>
  </si>
  <si>
    <t>PROPAFENON ALKALOID филм обл.табл. 40 x 150mg</t>
  </si>
  <si>
    <t>C01BD01001</t>
  </si>
  <si>
    <t>AMIODARONE таблети 200mg</t>
  </si>
  <si>
    <t>AMIOKORDIN табл.60x200mg</t>
  </si>
  <si>
    <t>AMIODARON табл.60x200mg</t>
  </si>
  <si>
    <t>C01DA02001</t>
  </si>
  <si>
    <t>GLYCERYL TRINITRAT капсули со продолжено ослободување 2,5 mg</t>
  </si>
  <si>
    <t xml:space="preserve">NITRO M RETARD  капс.со продолжено ослободување 30 x 2,5mg </t>
  </si>
  <si>
    <t>C01DA08003</t>
  </si>
  <si>
    <t>ISOSORBIDE DINITRATE лингвалети 5mg</t>
  </si>
  <si>
    <t>TINIDIL лингв. 40 x 5mg</t>
  </si>
  <si>
    <t>C01DA08001</t>
  </si>
  <si>
    <t>ISOSORBIDE DINITRATE таблети 20mg</t>
  </si>
  <si>
    <t>CORNILAT табл. 20 x 20mg</t>
  </si>
  <si>
    <t>C01DA14001</t>
  </si>
  <si>
    <t>ISOSORBIDE MONONITRATE таблети 20mg</t>
  </si>
  <si>
    <t>MONIZOL табл.30x20mg</t>
  </si>
  <si>
    <t>C01DA14002</t>
  </si>
  <si>
    <t>ISOSORBIDE MONONITRATE таблети 40mg</t>
  </si>
  <si>
    <t>MONIZOL табл.30x40mg</t>
  </si>
  <si>
    <t>C02CA01001</t>
  </si>
  <si>
    <t>PRAZOSIN таблети 1mg</t>
  </si>
  <si>
    <t>VASOFLEX табл.30 x 1mg</t>
  </si>
  <si>
    <t>C02CA01002</t>
  </si>
  <si>
    <t>PRAZOSIN таблети 2mg</t>
  </si>
  <si>
    <t>VASOFLEX табл. 60 x 2mg</t>
  </si>
  <si>
    <t>C02CA04002</t>
  </si>
  <si>
    <t>DOXAZOSIN таблети 2mg</t>
  </si>
  <si>
    <t>KAMIREN табл.30 x 2mg</t>
  </si>
  <si>
    <t>C02CA04003</t>
  </si>
  <si>
    <t>DOXAZOSIN таблети 4mg</t>
  </si>
  <si>
    <t>KAMIREN табл.30 x 4mg</t>
  </si>
  <si>
    <t>C03AA03001</t>
  </si>
  <si>
    <t>HYDROCHLOROTHIAZIDE таблети 25mg</t>
  </si>
  <si>
    <t>HIDROCHLORTIAZID ALKALOID табл. 20 x 25mg</t>
  </si>
  <si>
    <t>C03CA01001</t>
  </si>
  <si>
    <t>FUROSEMIDE таблети 40mg</t>
  </si>
  <si>
    <t>FUROSEMID ALKALOID  табл.10 x 40 mg</t>
  </si>
  <si>
    <t>LABORMED Pharma</t>
  </si>
  <si>
    <t>C03CA01002</t>
  </si>
  <si>
    <t>FUROSEMIDE таблети 500mg</t>
  </si>
  <si>
    <t>EDEMID FORTE табл. 20 x 500 mg</t>
  </si>
  <si>
    <t>LEK SKOPJE 
VO SORABOTKA SO LEK LJUBLJANA</t>
  </si>
  <si>
    <t>C03DA01002</t>
  </si>
  <si>
    <t>SPIRONOLACTONE таблети 25mg</t>
  </si>
  <si>
    <t>SPIRONOLACTON табл. 30 x 25mg</t>
  </si>
  <si>
    <t>GALENIKA</t>
  </si>
  <si>
    <t>SPIRONOLACTON табл. 40 x 25mg</t>
  </si>
  <si>
    <t>SPIRONOLAKTON табл. 40 x 25mg</t>
  </si>
  <si>
    <t>C03DA01001</t>
  </si>
  <si>
    <t>SPIRONOLACTONE таблети 100mg</t>
  </si>
  <si>
    <t>SPIRONOLACTON табл. 30 x 100mg</t>
  </si>
  <si>
    <t>SPIRONOLAKTON табл. 30 x 100mg</t>
  </si>
  <si>
    <t>C04AD03002</t>
  </si>
  <si>
    <t>PENTOXIFYLLINE таблети 400mg</t>
  </si>
  <si>
    <t>PENTOKSIFILIN ALKALOID
филм обл.табл. 20 x 400mg</t>
  </si>
  <si>
    <t>PENTILIN R филм обл.табл. 20 x 400mg</t>
  </si>
  <si>
    <t>PENTOKSIFILIN REPLEKFARM R 
филм обл.табл. 20 x 400mg</t>
  </si>
  <si>
    <t>C07AA05001</t>
  </si>
  <si>
    <t>PROPRANOLOL таблети 40mg</t>
  </si>
  <si>
    <t>PROPRANOLOL табл.50 x 40 mg</t>
  </si>
  <si>
    <t>C07AB02003</t>
  </si>
  <si>
    <t>METOPROLOL таблети 100mg</t>
  </si>
  <si>
    <t>PRESOLOL  филм обл.табл. 30 x 100mg</t>
  </si>
  <si>
    <t>BLOXAN  табл. 30 x 100mg</t>
  </si>
  <si>
    <t>METOPROLOL ALVOGEN табл. 30 x 100mg</t>
  </si>
  <si>
    <t>C07AB02004</t>
  </si>
  <si>
    <t>METOPROLOL таблети 50mg</t>
  </si>
  <si>
    <t>PRESOLOL филм обл.табл. 28 x 50mg</t>
  </si>
  <si>
    <t>METOPROLOL ALVOGEN табл. 30 x 50mg</t>
  </si>
  <si>
    <t>PRESOLOL филм обл.табл. 56 x 50mg</t>
  </si>
  <si>
    <t>C07AB03002</t>
  </si>
  <si>
    <t>ATENOLOL таблети 50mg</t>
  </si>
  <si>
    <t>ATENOLOL ALKALOID филм обл.табл.15x50mg</t>
  </si>
  <si>
    <t>C07AB03003</t>
  </si>
  <si>
    <t>ATENOLOL таблети 100mg</t>
  </si>
  <si>
    <t>PRINORM табл.14x100mg</t>
  </si>
  <si>
    <t>ATENOLOL ALKALOID филм обл.табл.15x100mg</t>
  </si>
  <si>
    <t>ATENOLOL табл.15x100mg</t>
  </si>
  <si>
    <t>C07AB07004</t>
  </si>
  <si>
    <t>BISOPROLOL таблети 2,5mg</t>
  </si>
  <si>
    <t>BIPRESSO филм обл.табл.30x2,5mg</t>
  </si>
  <si>
    <t>BISOPROLOL KRKA филм обл.табл.30x2,5mg</t>
  </si>
  <si>
    <t>BYOL филм обл.табл.30x2,5mg</t>
  </si>
  <si>
    <t>CONCOR COR филм обл.табл.30x2,5mg</t>
  </si>
  <si>
    <t>BISOPROLOL филм обл.табл.30x2,5mg</t>
  </si>
  <si>
    <t>C07AB07005</t>
  </si>
  <si>
    <t>BISOPROLOL таблети 5mg</t>
  </si>
  <si>
    <t>BIPRESSO филм обл.табл.30x5mg</t>
  </si>
  <si>
    <t>BISOPROLOL KRKA филм обл.табл.30x5mg</t>
  </si>
  <si>
    <t>CONCOR 5 филм обл.табл.30x5mg</t>
  </si>
  <si>
    <t>CONCOR COR филм обл.табл.30x5mg</t>
  </si>
  <si>
    <t>BISOPROLOL филм обл.табл.30x5mg</t>
  </si>
  <si>
    <t>BYOL филм обл.табл.30x5mg</t>
  </si>
  <si>
    <t>C07AB07006</t>
  </si>
  <si>
    <t>BISOPROLOL таблети 10mg</t>
  </si>
  <si>
    <t>BISOPROLOL KRKA филм обл.табл.30x10mg</t>
  </si>
  <si>
    <t>BISOPROLOL филм обл.табл.30x10mg</t>
  </si>
  <si>
    <t>C07AG02007</t>
  </si>
  <si>
    <t>CARVEDILOL таблети 3,125mg</t>
  </si>
  <si>
    <t>CORYOL табл.28x3,125mg</t>
  </si>
  <si>
    <t>CARVETREND табл.28x3,125mg</t>
  </si>
  <si>
    <t>C07AG02005</t>
  </si>
  <si>
    <t>CARVEDILOL таблети 6,25mg</t>
  </si>
  <si>
    <t>CORYOL табл.28x6,25mg</t>
  </si>
  <si>
    <t>CARVETREND табл.28x6,25mg</t>
  </si>
  <si>
    <t>CARVEDILOL ALKALOID табл.30x6,25mg</t>
  </si>
  <si>
    <t>CARVEDILOL ALVOGEN табл.30x6,25mg</t>
  </si>
  <si>
    <t>KARVEDILOL табл.30x6,25mg</t>
  </si>
  <si>
    <t>C07AG02004</t>
  </si>
  <si>
    <t>CARVEDILOL таблети 12,5mg</t>
  </si>
  <si>
    <t>CORYOL табл.28x12,5mg</t>
  </si>
  <si>
    <t>CARVETREND табл.28x12,5mg</t>
  </si>
  <si>
    <t>KARVEDILOL табл.30x12,5mg</t>
  </si>
  <si>
    <t>C07AG02006</t>
  </si>
  <si>
    <t>CARVEDILOL таблети 25mg</t>
  </si>
  <si>
    <t>CORYOL табл.28x25mg</t>
  </si>
  <si>
    <t>CARVETREND табл.28x25mg</t>
  </si>
  <si>
    <t>KARVEDILOL табл.30x25mg</t>
  </si>
  <si>
    <t>C08CA01001</t>
  </si>
  <si>
    <t>AMLODIPINE таблети 5mg</t>
  </si>
  <si>
    <t>MONOVAS табл.20x5mg</t>
  </si>
  <si>
    <t>AMLODIPIN табл.20x5mg</t>
  </si>
  <si>
    <t>AMLODIPIN ALKALOID табл.30x5mg</t>
  </si>
  <si>
    <t>TENOX табл.30x5mg</t>
  </si>
  <si>
    <t>AMLOPIN табл.30x5mg</t>
  </si>
  <si>
    <t>C08CA01002</t>
  </si>
  <si>
    <t>AMLODIPINE таблети 10mg</t>
  </si>
  <si>
    <t>MONOVAS табл.20x10mg</t>
  </si>
  <si>
    <t>AMLODIPIN табл.20x10mg</t>
  </si>
  <si>
    <t>AMLODIPIN ALKALOID табл.30x10mg</t>
  </si>
  <si>
    <t>TENOX табл.30x10mg</t>
  </si>
  <si>
    <t>AMLOPIN табл.30x10mg</t>
  </si>
  <si>
    <t>C08CA05004</t>
  </si>
  <si>
    <t>NIFEDIPINE таблети со продолжено ослободување 20mg</t>
  </si>
  <si>
    <t>NIFADIL RETARD  филм обл.табл.со продолжено ослободување 30 x 20mg</t>
  </si>
  <si>
    <t>NIFEDIPIN RETARD филм обл.табл.со продолжено ослободување 30 x 20mg</t>
  </si>
  <si>
    <t>C08CA05005</t>
  </si>
  <si>
    <t>NIFEDIPINE таблети со модифицирано ослободување 40mg</t>
  </si>
  <si>
    <t>CORDIPIN XL табл.со модифицирано ослободување 20 x 40mg</t>
  </si>
  <si>
    <t>C08DA01009</t>
  </si>
  <si>
    <t>VERAPAMIL таблети 40mg</t>
  </si>
  <si>
    <t>VERAPAMIL ALKALOID  обл.табл. 30 x 40mg</t>
  </si>
  <si>
    <t>C08DA01010</t>
  </si>
  <si>
    <t>VERAPAMIL таблети 80mg</t>
  </si>
  <si>
    <t>VERAPAMIL ALKALOID обл.табл. 30x 80mg</t>
  </si>
  <si>
    <t>VERAPAMIL обл.табл. 30 x 80mg</t>
  </si>
  <si>
    <t>C08DA01003</t>
  </si>
  <si>
    <t>VERAPAMIL таблети 240mg</t>
  </si>
  <si>
    <t>VERAPAMIL RETARD ALKALOID филм обл.табл.со продолжено ослободување 20 x 240mg</t>
  </si>
  <si>
    <t>C08DB01001</t>
  </si>
  <si>
    <t>DILTIAZEM таблети 60mg</t>
  </si>
  <si>
    <t>ALDIZEM табл.со продолжено ослободување 30 x 60mg</t>
  </si>
  <si>
    <t>C08DB01002</t>
  </si>
  <si>
    <t>DILTIAZEM таблети 90mg</t>
  </si>
  <si>
    <t>ALDIZEM табл.со продолжено ослободување 30 x 90mg</t>
  </si>
  <si>
    <t>C09AA02001</t>
  </si>
  <si>
    <t>ENALAPRIL таблети 2,5mg</t>
  </si>
  <si>
    <t>ENAP табл. 20 x 2,5mg</t>
  </si>
  <si>
    <t>C09AA02002</t>
  </si>
  <si>
    <t>ENALAPRIL таблети 5mg</t>
  </si>
  <si>
    <t>ENALAPRIL ALKALOID  табл. 20 x 5mg</t>
  </si>
  <si>
    <t>ENAP табл. 20 x 5mg</t>
  </si>
  <si>
    <t>ENALAPRIL 5  табл. 30 x 5mg</t>
  </si>
  <si>
    <t>RENAPRIL табл. 30 x 5mg</t>
  </si>
  <si>
    <t>C09AA02003</t>
  </si>
  <si>
    <t>ENALAPRIL таблети 10mg</t>
  </si>
  <si>
    <t>ENALAPRIL ALKALOID  табл. 20 x 10 mg</t>
  </si>
  <si>
    <t>ENAP  табл. 20 x 10mg</t>
  </si>
  <si>
    <t>ENALAPRIL LEK табл. 20 x 10mg</t>
  </si>
  <si>
    <t>ENALAPRIL табл. 20 x 10mg</t>
  </si>
  <si>
    <t>ENALAPRIL 10 табл. 30 x 10mg</t>
  </si>
  <si>
    <t>RENAPRIL табл. 30 x10mg</t>
  </si>
  <si>
    <t>C09AA02004</t>
  </si>
  <si>
    <t>ENALAPRIL таблети 20mg</t>
  </si>
  <si>
    <t>ENALAPRIL ALKALOID  табл. 20 x 20 mg</t>
  </si>
  <si>
    <t xml:space="preserve">ENAP табл. 20 x 20mg </t>
  </si>
  <si>
    <t>ENALAPRIL LEK табл. 20 x 20mg</t>
  </si>
  <si>
    <t>LEK-farmacevtska druzba
-Ljubljana</t>
  </si>
  <si>
    <t>ENALAPRIL табл. 20 x 20mg</t>
  </si>
  <si>
    <t>ENALAPRIL 20 табл. 30 x 20mg</t>
  </si>
  <si>
    <t>RENAPRIL табл. 30 x 20mg</t>
  </si>
  <si>
    <t>C09AA03001</t>
  </si>
  <si>
    <t>LISINOPRIL таблети 5mg</t>
  </si>
  <si>
    <t xml:space="preserve">SKOPRYL табл.20x5mg </t>
  </si>
  <si>
    <t>IRUMED табл.30x5mg</t>
  </si>
  <si>
    <t>LIZINOPRIL табл.30x5mg</t>
  </si>
  <si>
    <t>C09AA03002</t>
  </si>
  <si>
    <t>LISINOPRIL таблети 10mg</t>
  </si>
  <si>
    <t>SKOPRYL табл.20x10mg</t>
  </si>
  <si>
    <t>IRUMED табл.30x10mg</t>
  </si>
  <si>
    <t>LIZINOPRIL табл.30x10mg</t>
  </si>
  <si>
    <t>C09AA03003</t>
  </si>
  <si>
    <t>LISINOPRIL таблети 20mg</t>
  </si>
  <si>
    <t>SKOPRYL табл.20x20mg</t>
  </si>
  <si>
    <t>IRUMED табл.30x20mg</t>
  </si>
  <si>
    <t>LIZINOPRIL табл.30x20mg</t>
  </si>
  <si>
    <t>C09CA01005</t>
  </si>
  <si>
    <t>LOSARTAN таблети 50mg</t>
  </si>
  <si>
    <t>LOSARTIC филм обл.табл.28x50mg</t>
  </si>
  <si>
    <t>LOSARTAN ALKALOID филм обл.табл.30x50mg</t>
  </si>
  <si>
    <t>GALOSART филм обл.табл.30x50mg</t>
  </si>
  <si>
    <t>LORISTA филм обл.табл.30x50mg</t>
  </si>
  <si>
    <t>LOSARTAN филм обл.табл.30x50mg</t>
  </si>
  <si>
    <t>C09CA01007</t>
  </si>
  <si>
    <t>LOSARTAN таблети 100mg</t>
  </si>
  <si>
    <t>LOSARTAN ALKALOID филм обл.табл.30x100mg</t>
  </si>
  <si>
    <t>LORISTA филм обл.табл.30x100mg</t>
  </si>
  <si>
    <t>C10AA01001</t>
  </si>
  <si>
    <t>SIMVASTATIN таблети 10mg</t>
  </si>
  <si>
    <t>VASILIP филм обл.табл.28x10mg</t>
  </si>
  <si>
    <t>HOLLESTA филм обл.табл.30x10mg</t>
  </si>
  <si>
    <t>C10AA01004</t>
  </si>
  <si>
    <t>SIMVASTATIN таблети 20mg</t>
  </si>
  <si>
    <t>VASILIP филм обл.табл.28x20mg</t>
  </si>
  <si>
    <t>HOLLESTA филм обл.табл.30x20mg</t>
  </si>
  <si>
    <t>C10AA01007</t>
  </si>
  <si>
    <t>SIMVASTATIN таблети 40mg</t>
  </si>
  <si>
    <t>VASILIP филм обл.табл.28x40mg</t>
  </si>
  <si>
    <t>HOLLESTA филм обл.табл.30x40mg</t>
  </si>
  <si>
    <t>REVASTAT филм обл.табл.30x40mg</t>
  </si>
  <si>
    <t>C10AA05001</t>
  </si>
  <si>
    <t>ATORVASTATIN таблети 10mg</t>
  </si>
  <si>
    <t>TORVEX филм обл.табл.30x10mg</t>
  </si>
  <si>
    <t>COLASTIN-L филм обл.табл.30x10mg</t>
  </si>
  <si>
    <t>ATOLIP филм обл.табл.30x10mg</t>
  </si>
  <si>
    <t>ATORIS филм обл.табл.30x10mg</t>
  </si>
  <si>
    <t>SORTIS филм обл.табл.30x10mg</t>
  </si>
  <si>
    <t>PFIZER S.A.</t>
  </si>
  <si>
    <t>ATORVOX филм обл.табл.30x10mg</t>
  </si>
  <si>
    <t>ATORVASTATIN филм обл.табл.30x10mg</t>
  </si>
  <si>
    <t>C10AA05004</t>
  </si>
  <si>
    <t>ATORVASTATIN таблети 20mg</t>
  </si>
  <si>
    <t>TORVEX филм обл.табл.30x20mg</t>
  </si>
  <si>
    <t>COLASTIN-L филм обл.табл.30x20mg</t>
  </si>
  <si>
    <t>ATOLIP филм обл.табл.30x20mg</t>
  </si>
  <si>
    <t>ATORIS филм обл.табл.30x20mg</t>
  </si>
  <si>
    <t>SORTIS филм обл.табл.30x20mg</t>
  </si>
  <si>
    <t xml:space="preserve">PFIZER </t>
  </si>
  <si>
    <t>ATORVOX филм обл.табл.30x20mg</t>
  </si>
  <si>
    <t>ATORVASTATIN филм обл.табл.30x20mg</t>
  </si>
  <si>
    <t>TULIP филм обл.табл.30x20mg</t>
  </si>
  <si>
    <t>C10AA05015</t>
  </si>
  <si>
    <t>ATORVASTATIN таблети 30mg</t>
  </si>
  <si>
    <t>ATORIS филм обл.табл.30x30mg</t>
  </si>
  <si>
    <t>C10AA05007</t>
  </si>
  <si>
    <t>ATORVASTATIN таблети 40mg</t>
  </si>
  <si>
    <t>TORVEX филм обл.табл.30x40mg</t>
  </si>
  <si>
    <t>COLASTIN-L филм обл.табл.30x40mg</t>
  </si>
  <si>
    <t>ATORIS филм обл.табл.30x40mg</t>
  </si>
  <si>
    <t>SORTIS филм обл.табл.30x40mg</t>
  </si>
  <si>
    <t>ATORVOX филм обл.табл.30x40mg</t>
  </si>
  <si>
    <t>ATORVASTATIN филм обл.табл.30x40mg</t>
  </si>
  <si>
    <t>TULIP филм обл.табл.30x40mg</t>
  </si>
  <si>
    <t>C10AA05016</t>
  </si>
  <si>
    <t>ATORVASTATIN таблети 60mg</t>
  </si>
  <si>
    <t>ATORIS филм обл.табл.30x60mg</t>
  </si>
  <si>
    <t>C10AA05010</t>
  </si>
  <si>
    <t>ATORVASTATIN таблети 80mg</t>
  </si>
  <si>
    <t>TORVEX филм обл.табл.30x80mg</t>
  </si>
  <si>
    <t>COLASTIN-L филм обл.табл.30x80mg</t>
  </si>
  <si>
    <t>ATORIS филм обл.табл.30x80mg</t>
  </si>
  <si>
    <t>SORTIS филм обл.табл.30x80mg</t>
  </si>
  <si>
    <t>ATORVOX филм обл.табл.30x80mg</t>
  </si>
  <si>
    <t>ATORVASTATIN филм обл.табл.30x80mg</t>
  </si>
  <si>
    <t>C10AA07007</t>
  </si>
  <si>
    <t>ROSUVASTATIN таблети 5mg</t>
  </si>
  <si>
    <t>COLNAR-SANOVEL филм обл.табл.28x5mg</t>
  </si>
  <si>
    <t>ROPUIDO филм обл.табл.30x5mg</t>
  </si>
  <si>
    <t>ROSWERA филм обл.табл.30x5mg</t>
  </si>
  <si>
    <t>COUPET филм обл.табл.30x5mg</t>
  </si>
  <si>
    <t>EPRI филм обл.табл.30x5mg</t>
  </si>
  <si>
    <t>PLIVA/TEVA/MERCKLE</t>
  </si>
  <si>
    <t>COLNAR-SANOVEL филм обл.табл.90x5mg</t>
  </si>
  <si>
    <t>C10AA07008</t>
  </si>
  <si>
    <t>ROSUVASTATIN таблети 10mg</t>
  </si>
  <si>
    <t>ULTROX филм обл.табл.28x10mg</t>
  </si>
  <si>
    <t>NOBEL ILAC</t>
  </si>
  <si>
    <t>COLNAR-SANOVEL филм обл.табл.28x10mg</t>
  </si>
  <si>
    <t>ROPUIDO филм обл.табл.30x10mg</t>
  </si>
  <si>
    <t>ROSWERA филм обл.табл.30x10mg</t>
  </si>
  <si>
    <t>COUPET филм обл.табл.30x10mg</t>
  </si>
  <si>
    <t>EPRI филм обл.табл.30x10mg</t>
  </si>
  <si>
    <t>TEVA PHARMACEUTICALS INDUSTRIAL LTD</t>
  </si>
  <si>
    <t>COLNAR-SANOVEL филм обл.табл.90x10mg</t>
  </si>
  <si>
    <t>C10AA07009</t>
  </si>
  <si>
    <t>ROSUVASTATIN таблети 15mg</t>
  </si>
  <si>
    <t>ROSWERA филм обл.табл.30x15mg</t>
  </si>
  <si>
    <t>EPRI филм обл.табл.30x15mg</t>
  </si>
  <si>
    <t>C10AA07010</t>
  </si>
  <si>
    <t>ROSUVASTATIN таблети 20mg</t>
  </si>
  <si>
    <t>ULTROX филм обл.табл.28x20mg</t>
  </si>
  <si>
    <t>COLNAR-SANOVEL филм обл.табл.28x20mg</t>
  </si>
  <si>
    <t>ROPUIDO филм обл.табл.30x20mg</t>
  </si>
  <si>
    <t>ROSWERA филм обл.табл.30x20mg</t>
  </si>
  <si>
    <t>COUPET филм обл.табл.30x20mg</t>
  </si>
  <si>
    <t>EPRI филм обл.табл.30x20mg</t>
  </si>
  <si>
    <t>COLNAR-SANOVEL филм обл.табл.90x20mg</t>
  </si>
  <si>
    <t>C10AA07011</t>
  </si>
  <si>
    <t>ROSUVASTATIN таблети 30mg</t>
  </si>
  <si>
    <t>ROSWERA филм обл.табл.30x30mg</t>
  </si>
  <si>
    <t>EPRI филм обл.табл.30x30mg</t>
  </si>
  <si>
    <t>C10AA07012</t>
  </si>
  <si>
    <t>ROSUVASTATIN таблети 40mg</t>
  </si>
  <si>
    <t>COLNAR-SANOVEL филм обл.табл.28x40mg</t>
  </si>
  <si>
    <t>ROPUIDO филм обл.табл.30x40mg</t>
  </si>
  <si>
    <t>ROSWERA филм обл.табл.30x40mg</t>
  </si>
  <si>
    <t>COUPET филм обл.табл.30x40mg</t>
  </si>
  <si>
    <t>EPRI филм обл.табл.30x40mg</t>
  </si>
  <si>
    <t>COLNAR-SANOVEL филм обл.табл.90x40mg</t>
  </si>
  <si>
    <t>D01AC01003</t>
  </si>
  <si>
    <t>CLOTRIMAZOLE раствор 1%</t>
  </si>
  <si>
    <t>KASEN раствор 1% (20ml)</t>
  </si>
  <si>
    <t>D01AC01001</t>
  </si>
  <si>
    <t>CLOTRIMAZOLE крем 10mg/g</t>
  </si>
  <si>
    <t>KASEN крем 10mg/g (20g)</t>
  </si>
  <si>
    <t>MYCORIL крем 10mg/g (20g)</t>
  </si>
  <si>
    <t>REMEDICA</t>
  </si>
  <si>
    <t>ANTIFUNGOL крем 10mg/g (50g)</t>
  </si>
  <si>
    <t>SALUTAS PHARMA</t>
  </si>
  <si>
    <t>D01AC03001</t>
  </si>
  <si>
    <t>ECONAZOLE кремa 10mg/g</t>
  </si>
  <si>
    <t>ECALIN Крема 10mg/g (30g)</t>
  </si>
  <si>
    <t>D06AX02001</t>
  </si>
  <si>
    <t>CHLORAMPHENICOL маст 50mg/g</t>
  </si>
  <si>
    <t>CHLORAMPHENICOL ALKALOID маст 50mg/g (5g)</t>
  </si>
  <si>
    <t>D06BA01001</t>
  </si>
  <si>
    <t>SREBROSULFADIAZINE крем 10mg/g</t>
  </si>
  <si>
    <t>ARGEDIN BOSNALIJEK Крем 10mg/g (40g)</t>
  </si>
  <si>
    <t>SILVERDIN Крем 10mg/g (40g)</t>
  </si>
  <si>
    <t>DERMAZIN Крем 10mg/g (50g)</t>
  </si>
  <si>
    <t>D06BB03001</t>
  </si>
  <si>
    <t>ACICLOVIR крем 50mg/g</t>
  </si>
  <si>
    <t>ACIKLOVIR ALKALOID крем 50mg/g (5g)</t>
  </si>
  <si>
    <t>D07AA02001</t>
  </si>
  <si>
    <t>HYDROCORTISONE маст 25mg/g</t>
  </si>
  <si>
    <t>HYDROCORTISON Маст 25mg/g (5g)</t>
  </si>
  <si>
    <t>D07AC01001</t>
  </si>
  <si>
    <t>BETAMETHASONE крем 0,5mg/g</t>
  </si>
  <si>
    <t>BELODERM крем 0,5mg/g (15g)</t>
  </si>
  <si>
    <t>BETAMETAZON крем 0,5mg/g (15g)</t>
  </si>
  <si>
    <t>BETAMETAZON крем 0,5mg/g (30g)</t>
  </si>
  <si>
    <t>D07AC01002</t>
  </si>
  <si>
    <t>BETAMETHASONE маст 0,5mg/g</t>
  </si>
  <si>
    <t>BELODERM маст 0,5mg/g (15g)</t>
  </si>
  <si>
    <t>BETAMETAZON маст 0,5mg/g (15g)</t>
  </si>
  <si>
    <t>KUTERID маст 0,5mg/g (20g)</t>
  </si>
  <si>
    <t>BETAMETAZON маст 0,5mg/g (30g)</t>
  </si>
  <si>
    <t>D07AC06001</t>
  </si>
  <si>
    <t>DIFLUCORTOLONE крема 1mg/g</t>
  </si>
  <si>
    <t>DECOTAL крем 1mg/g (20g)</t>
  </si>
  <si>
    <t>D07AC06002</t>
  </si>
  <si>
    <t>DIFLUCORTOLONE маст 1mg/g</t>
  </si>
  <si>
    <t>DECOTAL  маст 1mg/g (20g)</t>
  </si>
  <si>
    <t>BAYER PHARMA</t>
  </si>
  <si>
    <t>D07BC01002</t>
  </si>
  <si>
    <t>BETAMETHASONE+SALICYLIC ACID 
лосион (0,5mg+20mg)/ml</t>
  </si>
  <si>
    <t>BELOSALIC лосион (0,5mg+20mg/ml) (50ml)</t>
  </si>
  <si>
    <t>BETASALIK лосион (0,5mg+20mg/ml) (50ml)</t>
  </si>
  <si>
    <t>D07BC01001</t>
  </si>
  <si>
    <t>BETAMETHASONE+SALICYLIC ACID маст (0,5mg+30mg)/g</t>
  </si>
  <si>
    <t>BELOSALIC маст (0,5mg+30mg/g) (30g)</t>
  </si>
  <si>
    <t>BETASALIK маст (0,5mg+30mg/g) (30g)</t>
  </si>
  <si>
    <t>G01AF01001</t>
  </si>
  <si>
    <t>METRONIDAZOLE вагитории 500mg</t>
  </si>
  <si>
    <t>FLAGYL вагитории 10x500mg</t>
  </si>
  <si>
    <t>G01AF02001</t>
  </si>
  <si>
    <t>CLOTRIMAZOLE вагинални таблети 200mg</t>
  </si>
  <si>
    <t>MYCORIL ваг.табл.3x200mg</t>
  </si>
  <si>
    <t>G01AF02002</t>
  </si>
  <si>
    <t>CLOTRIMAZOLE вагинални таблети 500mg</t>
  </si>
  <si>
    <t>MYCORIL ваг.табл.1x500mg</t>
  </si>
  <si>
    <t>G02AB01001</t>
  </si>
  <si>
    <t>METHYLERGOMETRINE раствор 0,25mg/ml</t>
  </si>
  <si>
    <t>METHYLERGOMETRINE раствор 0,25mg/ml (10ml)</t>
  </si>
  <si>
    <t>G02CB01001</t>
  </si>
  <si>
    <t>BROMOCRIPTINE таблети 2,5mg</t>
  </si>
  <si>
    <t>BROMERGON табл.30x2,5mg</t>
  </si>
  <si>
    <t>G03CA03001</t>
  </si>
  <si>
    <t>ESTRADIOL таблети 1mg</t>
  </si>
  <si>
    <t>ESTROFEM табл. 28 x 1mg</t>
  </si>
  <si>
    <t xml:space="preserve">NOVO NORDISK </t>
  </si>
  <si>
    <t>G03DB01002</t>
  </si>
  <si>
    <t>DYDROGESTERONE таблети 10 mg</t>
  </si>
  <si>
    <t>DABROSTON филм обл.табл. 30 x 10mg</t>
  </si>
  <si>
    <t>G03DC02001</t>
  </si>
  <si>
    <t>NORETHISTERONE таблети 5mg</t>
  </si>
  <si>
    <t>G03GB02001</t>
  </si>
  <si>
    <t>CLOMIFENE таблети 50mg</t>
  </si>
  <si>
    <t>CLOMIFENE табл.10x50mg</t>
  </si>
  <si>
    <t>G03HA01001</t>
  </si>
  <si>
    <t>CYPROTERONE таблети 50mg</t>
  </si>
  <si>
    <t>ANDROBAS табл. 50 x 50mg</t>
  </si>
  <si>
    <t>ANDROCUR табл. 50 x 50mg</t>
  </si>
  <si>
    <t>G03HB01002</t>
  </si>
  <si>
    <t>CYPROTERONE + ETHINYL ESTRADIOL таблети 2 mg + 0,035 mcg</t>
  </si>
  <si>
    <t>DIANE-35  обл.табл. 21 x (2mg+0,035mg)</t>
  </si>
  <si>
    <t>G04BD09003</t>
  </si>
  <si>
    <t>TROSPIUM таблети 5mg</t>
  </si>
  <si>
    <t>SPAZMOTROSPIUM табл.20x5mg</t>
  </si>
  <si>
    <t>G04CA02001</t>
  </si>
  <si>
    <t>TAMSULOSIN капсули со модифицирано ослободување 400mcg</t>
  </si>
  <si>
    <t>TAMLOS  капс.со модиф.ослоб. 30x400mcg</t>
  </si>
  <si>
    <t>BETAMSAL капс.со модиф.ослоб. 30x400mcg</t>
  </si>
  <si>
    <t>TANYZ  капс.со модиф.ослоб. 30x400mcg</t>
  </si>
  <si>
    <t>G04CA02002</t>
  </si>
  <si>
    <t>TAMSULOSIN таблети со продолжено ослободување 400mcg</t>
  </si>
  <si>
    <t>TANYZ ERAS табл со продолжено ослободување 30x400mcg</t>
  </si>
  <si>
    <t>TAMPROST табл.со продолжено ослободување 30x400mcg</t>
  </si>
  <si>
    <t>TAMSULOZIN капс.со прод.ослоб. 30x400mcg</t>
  </si>
  <si>
    <t>BAZETHAM табл со продолжено ослободување 30x400mcg</t>
  </si>
  <si>
    <t>TAMSULOSIN Alvogen капс.со модиф.ослободување 30x400 mcg</t>
  </si>
  <si>
    <t>SYNTHON BV</t>
  </si>
  <si>
    <t>G04CA03001</t>
  </si>
  <si>
    <t>TERAZOSIN таблети 2mg</t>
  </si>
  <si>
    <t>KORNAM табл.30x2mg</t>
  </si>
  <si>
    <t>LEK-farmacevtska druzba-Ljubljana</t>
  </si>
  <si>
    <t>TERAZOSIN табл.30x2mg</t>
  </si>
  <si>
    <t>G04CA03002</t>
  </si>
  <si>
    <t>TERAZOSIN таблети 5mg</t>
  </si>
  <si>
    <t>KORNAM табл.30x5mg</t>
  </si>
  <si>
    <t>TERAZOSIN табл.30x5mg</t>
  </si>
  <si>
    <t>G04CB01002</t>
  </si>
  <si>
    <t>FINASTERIDE таблети 5 mg</t>
  </si>
  <si>
    <t>FINPROS филм обл.табл. 28 x 5mg</t>
  </si>
  <si>
    <t>FINASTERID PharmaS филм обл.табл. 28 x 5mg</t>
  </si>
  <si>
    <t>FINASTER филм обл.табл. 30 x 5mg</t>
  </si>
  <si>
    <t>FINASTERIDE LEK  филм обл.табл. 30 x 5mg</t>
  </si>
  <si>
    <t>LEK (CIPLA)</t>
  </si>
  <si>
    <t>G04CB02001</t>
  </si>
  <si>
    <t>DUTASTERIDE капсули 0,5mg</t>
  </si>
  <si>
    <t>LESTEDON капс. 30 x 0,5mg</t>
  </si>
  <si>
    <t>DUTAPROST капс. 30 x 0,5mg</t>
  </si>
  <si>
    <t>ALVOGEN PHARMA</t>
  </si>
  <si>
    <t>UNAPROST капс. 30 x 0,5mg</t>
  </si>
  <si>
    <t>GALENIUM HEALTH/CYN DEA PHARMA</t>
  </si>
  <si>
    <t>DUTRYS капс. 30 x 0,5mg</t>
  </si>
  <si>
    <t>AVODART капс. 30 x 0,5mg</t>
  </si>
  <si>
    <t>LABORATORIE GLAXOSMITHKLINE CATALENT GERMANY SCHORNDORT GMBH</t>
  </si>
  <si>
    <t>DUSTER капс. 30 x 0,5mg</t>
  </si>
  <si>
    <t>H01BA02002</t>
  </si>
  <si>
    <t>DESMOPRESSIN назален спреј 0,1mg/ml</t>
  </si>
  <si>
    <t>MINIRIN  назален спреј 0,1mg/ml (5ml) (50 дози)(10mcg/доза)</t>
  </si>
  <si>
    <t>FERRING GMBH</t>
  </si>
  <si>
    <t>H01BA02003</t>
  </si>
  <si>
    <t>DESMOPRESSIN таблети 0,2mg</t>
  </si>
  <si>
    <t xml:space="preserve">MINIRIN табл. 30 x 0,2mg </t>
  </si>
  <si>
    <t>H02AB02001</t>
  </si>
  <si>
    <t>DEXAMETHASONE таблети 0,5mg</t>
  </si>
  <si>
    <t>DEXAMETHASON табл. 10 x 0,5mg</t>
  </si>
  <si>
    <t>DEXASON табл. 50 x 0,5mg</t>
  </si>
  <si>
    <t>H02AB04001</t>
  </si>
  <si>
    <t>METHYLPREDNISOLONE таблети 4mg</t>
  </si>
  <si>
    <t>PREDNOL табл. 20 x 4 mg</t>
  </si>
  <si>
    <t>H02AB04009</t>
  </si>
  <si>
    <t>METHYLPREDNISOLONE таблети 16mg</t>
  </si>
  <si>
    <t>PREDNOL табл. 20 x 16 mg</t>
  </si>
  <si>
    <t>H02AB06001</t>
  </si>
  <si>
    <t>PREDNISOLONE таблети 5mg</t>
  </si>
  <si>
    <t>DECORTIN H 5 табл. 20 x 5mg</t>
  </si>
  <si>
    <t>H02AB06002</t>
  </si>
  <si>
    <t>PREDNISOLONE таблети 20mg</t>
  </si>
  <si>
    <t>DECORTIN H 20 табл. 50 x 20mg</t>
  </si>
  <si>
    <t>H02AB06003</t>
  </si>
  <si>
    <t>PREDNISOLONE таблети 50mg</t>
  </si>
  <si>
    <t>DECORTIN H 50 табл. 50 x 50mg</t>
  </si>
  <si>
    <t>H03AA01001</t>
  </si>
  <si>
    <t>LEVOTHYROXINE таблети 25mcg</t>
  </si>
  <si>
    <t>EUTHYROX 25 табл.50x25mcg</t>
  </si>
  <si>
    <t>H03AA01002</t>
  </si>
  <si>
    <t>LEVOTHYROXINE таблети 50mcg</t>
  </si>
  <si>
    <t>EUTHYROX 50 табл.50x50mcg</t>
  </si>
  <si>
    <t>H03AA01003</t>
  </si>
  <si>
    <t>LEVOTHYROXINE таблети 75mcg</t>
  </si>
  <si>
    <t>EUTHYROX 75 табл.50x75mcg</t>
  </si>
  <si>
    <t>H03AA01004</t>
  </si>
  <si>
    <t>LEVOTHYROXINE таблети 100mcg</t>
  </si>
  <si>
    <t>EUTHYROX 100 табл.50x100mcg</t>
  </si>
  <si>
    <t>H03BA02001</t>
  </si>
  <si>
    <t>PROPYLTHIOURACIL таблети 50mg</t>
  </si>
  <si>
    <t>PROPILTIOURACIL ALKALOID  табл.20 x 50mg</t>
  </si>
  <si>
    <t>H03BA02002</t>
  </si>
  <si>
    <t>PROPYLTHIOURACIL таблети 100mg</t>
  </si>
  <si>
    <t>PROPILTIOURACIL ALKALOID  табл. 45 x 100mg</t>
  </si>
  <si>
    <t>H03BB02004</t>
  </si>
  <si>
    <t>THIAMAZOLE таблети 20mg</t>
  </si>
  <si>
    <t>STRUMEX табл. 20 x 20mg</t>
  </si>
  <si>
    <t>THYROZOL 20 филм обл.табл. 20 x 20mg</t>
  </si>
  <si>
    <t>J01AA02001</t>
  </si>
  <si>
    <t>DOXYCYCLINE капсули 100mg</t>
  </si>
  <si>
    <t>DOXYCYCLINE ALKALOID капс.100x100mg</t>
  </si>
  <si>
    <t>DOKSICIKLIN капс.100x100mg</t>
  </si>
  <si>
    <t>J01CA04006</t>
  </si>
  <si>
    <t>AMOXICILLIN суспензија 250mg/5ml</t>
  </si>
  <si>
    <t>ALMACIN сусп.250mg/5ml (100ml)</t>
  </si>
  <si>
    <t>HICONCIL сусп.250mg/5ml (100ml)</t>
  </si>
  <si>
    <t>J01CA04002</t>
  </si>
  <si>
    <t>AMOXICILLIN таблети 500mg</t>
  </si>
  <si>
    <t>OSPAMOX DT табл за перорална суспензија 16x500mg</t>
  </si>
  <si>
    <t>SANDOZ</t>
  </si>
  <si>
    <t>J01CA04008</t>
  </si>
  <si>
    <t>AMOXICILLIN таблети 750 mg</t>
  </si>
  <si>
    <t>OSPAMOX DT табл за перорална суспензија 16x750mg</t>
  </si>
  <si>
    <t>SANDOZ S.A.</t>
  </si>
  <si>
    <t>J01CA04009</t>
  </si>
  <si>
    <t>AMOXICILLIN таблети 1.000 mg</t>
  </si>
  <si>
    <t>OSPAMOX табл за перорална суспензија 14x1.000mg</t>
  </si>
  <si>
    <t>J01CA04003</t>
  </si>
  <si>
    <t>AMOXICILLIN капсули 250mg</t>
  </si>
  <si>
    <t>HICONCIL капс.16x250mg</t>
  </si>
  <si>
    <t>J01CA04004</t>
  </si>
  <si>
    <t>AMOXICILLIN капсули 500mg</t>
  </si>
  <si>
    <t>ALMACIN капс.16x500mg</t>
  </si>
  <si>
    <t>HICONCIL капс.16x500mg</t>
  </si>
  <si>
    <t>MOXILEN капс.16x500mg</t>
  </si>
  <si>
    <t>MEDOCHEMIE  Ltd</t>
  </si>
  <si>
    <t>J01CE10004</t>
  </si>
  <si>
    <t>BENZATHINE PHENOXYMETHYL PENICILLIN 
сируп 750.000IE/5ml</t>
  </si>
  <si>
    <t>OSPEN сируп 750.000IU/5ml (60ml)</t>
  </si>
  <si>
    <t>J01CE10001</t>
  </si>
  <si>
    <t>BENZATHINE PHENOXYMETHYL PENICILLIN таблети 1MIE</t>
  </si>
  <si>
    <t>OSPEN  филм обл.табл.30x1MIU</t>
  </si>
  <si>
    <t>J01CE10002</t>
  </si>
  <si>
    <t>BENZATHINE PHENOXYMETHYL PENICILLIN таблети 1,5MIE</t>
  </si>
  <si>
    <t>OSPEN филм обл.табл.30x1,5MIU</t>
  </si>
  <si>
    <t>SMITHKLINE BEECHAM</t>
  </si>
  <si>
    <t>J01CR02008</t>
  </si>
  <si>
    <t>AMOXICILLIN+CLAVULANIC ACID 
суспензија (400+57)mg/5ml</t>
  </si>
  <si>
    <t>CO-ALMACIN сусп.(400+57)mg/5ml (70ml)</t>
  </si>
  <si>
    <t>AMOKLAVIN BID FORTE сусп.(400+57)mg/5ml (70ml)</t>
  </si>
  <si>
    <t>AUGMENTIN сусп.(400+57)mg/5ml (70ml)</t>
  </si>
  <si>
    <t>GLAXOSMITHKLINE S.P.A.</t>
  </si>
  <si>
    <t>PANKLAV 2X сусп.(400+57)mg/5ml (70ml)</t>
  </si>
  <si>
    <t>BETAKLAV сусп.(400+57)mg/5ml (70ml)</t>
  </si>
  <si>
    <t>KRKA/TAD Pharma</t>
  </si>
  <si>
    <t>AMOKSIKLAV 2X сусп.(400+57)mg/5ml (70ml)</t>
  </si>
  <si>
    <t>PANKLAV 2X сусп.(400+57)mg/5ml (140ml)</t>
  </si>
  <si>
    <t>J01CR02017</t>
  </si>
  <si>
    <t>AMOXICILLIN+CLAVULANIC ACID 
суспензија (600+42,9)mg/5ml</t>
  </si>
  <si>
    <t>AMOKLAVIN ES сусп.(600+42,9)mg/5ml (100ml)</t>
  </si>
  <si>
    <t>J01CR02003</t>
  </si>
  <si>
    <t>AMOXICILLIN+CLAVULANIC ACID таблети (500+125)mg</t>
  </si>
  <si>
    <t>BETAKLAV филм обл.табл.10x(500+125)mg 625mg</t>
  </si>
  <si>
    <t>KRKA/TAD PHARMA</t>
  </si>
  <si>
    <t>AMOKSIKLAV 2X  филм обл.табл.10x(500+125)mg  625mg</t>
  </si>
  <si>
    <t>BETAKLAV филм обл.табл.14x(500+125)mg 625mg</t>
  </si>
  <si>
    <t>AUGMENTIN табл.20x(500+125)mg 625mg</t>
  </si>
  <si>
    <t>GSK</t>
  </si>
  <si>
    <t>PANKLAV филм обл.табл.20x(500+125)mg 625mg</t>
  </si>
  <si>
    <t>J01CR02004</t>
  </si>
  <si>
    <t>AMOXICILLIN+CLAVULANIC ACID таблети (875+125)mg</t>
  </si>
  <si>
    <t>CO-ALMACIN филм обл.табл.10x(875+125)mg 1g</t>
  </si>
  <si>
    <t>AMOKLAVIN BID филм обл.табл.10x(875+125)mg 1g</t>
  </si>
  <si>
    <t>PANKLAV 2X филм обл.табл.10x(875+125)mg 1g</t>
  </si>
  <si>
    <t>BETAKLAV филм обл.табл.10x(875+125)mg 1g</t>
  </si>
  <si>
    <t>AMOKSIKLAV 2X филм обл.табл.10x(875+125)mg 1g</t>
  </si>
  <si>
    <t>CO-ALMACIN филм обл.табл.14x(875+125)mg 1g</t>
  </si>
  <si>
    <t>AUGMENTIN табл.14x(875+125)mg 1g</t>
  </si>
  <si>
    <t>PANKLAV 2X филм обл.табл.14x(875+125)mg 1g</t>
  </si>
  <si>
    <t>BETAKLAV филм обл.табл.14x(875+125)mg 1g</t>
  </si>
  <si>
    <t>AMOKSIKLAV 2X филм обл.табл.14x(875+125)mg 1g</t>
  </si>
  <si>
    <t>J01DB01003</t>
  </si>
  <si>
    <t>CEFALEXIN суспензија 250mg/5ml</t>
  </si>
  <si>
    <t>CEFALEKSIN ALKALOID сусп.250mg/5ml (100ml)</t>
  </si>
  <si>
    <t>J01DB01001</t>
  </si>
  <si>
    <t>CEFALEXIN капсули 500mg</t>
  </si>
  <si>
    <t>CEFALEKSIN ALKALOID капс.16x500mg</t>
  </si>
  <si>
    <t>CEPHABOS капс.16x500mg</t>
  </si>
  <si>
    <t>J01DB05002</t>
  </si>
  <si>
    <t>CEFADROXIL суспензија 250mg/5ml</t>
  </si>
  <si>
    <t>ALYCEF сусп.250mg/5ml (100ml)</t>
  </si>
  <si>
    <t>J01DB05001</t>
  </si>
  <si>
    <t>CEFADROXIL капсули 500mg</t>
  </si>
  <si>
    <t>ALYCEF капс.16x500mg</t>
  </si>
  <si>
    <t>J01DC02010</t>
  </si>
  <si>
    <t>CEFUROXIME перорална суспензија 125mg/5ml</t>
  </si>
  <si>
    <t>ZINNAT сусп.125mg/5ml (50ml)</t>
  </si>
  <si>
    <t>J01DC02001</t>
  </si>
  <si>
    <t>CEFUROXIME таблети 125mg</t>
  </si>
  <si>
    <t>ZINNAT табл.10x125mg</t>
  </si>
  <si>
    <t>GLAXO WELLCOME UK LIMITED</t>
  </si>
  <si>
    <t>J01DC02002</t>
  </si>
  <si>
    <t>CEFUROXIME таблети 250mg</t>
  </si>
  <si>
    <t>CEFAKS филм обл.табл.10x250mg</t>
  </si>
  <si>
    <t>ZINNAT табл.10x250mg</t>
  </si>
  <si>
    <t>GLAXO WELLCOME S.A.</t>
  </si>
  <si>
    <t>FUROCEF филм обл.табл.10x250mg</t>
  </si>
  <si>
    <t>J01DC02003</t>
  </si>
  <si>
    <t>CEFUROXIME таблети 500mg</t>
  </si>
  <si>
    <t>CEFAKS филм обл.табл.10x500mg</t>
  </si>
  <si>
    <t>ZINNAT табл.10x500mg</t>
  </si>
  <si>
    <t>FUROCEF филм обл.табл.10x500mg</t>
  </si>
  <si>
    <t>XORIMAX табл.10x500mg</t>
  </si>
  <si>
    <t>MEGASEF табл.10x500mg</t>
  </si>
  <si>
    <t>INCEPTUM-SANOVEL табл.10x500mg</t>
  </si>
  <si>
    <t>J01DC04004</t>
  </si>
  <si>
    <t>CEFACLOR суспензија 125mg/5ml</t>
  </si>
  <si>
    <t>CEFACLOR ALKALOID сусп.125mg/5ml (60ml)</t>
  </si>
  <si>
    <t>ALFACET сусп.125mg/5ml (60ml)</t>
  </si>
  <si>
    <t>J01DC04005</t>
  </si>
  <si>
    <t>CEFACLOR суспензија 250mg/5ml</t>
  </si>
  <si>
    <t>CEFACLOR ALKALOID сусп.250mg/5ml (60ml)</t>
  </si>
  <si>
    <t>ALFACET сусп.250mg/5ml (60ml)</t>
  </si>
  <si>
    <t>J01DC04002</t>
  </si>
  <si>
    <t>CEFACLOR капсули 250mg</t>
  </si>
  <si>
    <t>ALFACET капс.16x250mg</t>
  </si>
  <si>
    <t>J01DC04003</t>
  </si>
  <si>
    <t>CEFACLOR капсули 500mg</t>
  </si>
  <si>
    <t>CEFACLOR ALKALOID капс.16x500mg</t>
  </si>
  <si>
    <t>ALFACET капс.16x500mg</t>
  </si>
  <si>
    <t>J01DD08002</t>
  </si>
  <si>
    <t>CEFIXIME суспензија 100mg/5ml</t>
  </si>
  <si>
    <t>PANCEF сусп.100mg/5ml (100ml)</t>
  </si>
  <si>
    <t>J01DD08001</t>
  </si>
  <si>
    <t>CEFIXIME таблети 400mg</t>
  </si>
  <si>
    <t>PANCEF табл.10x400mg</t>
  </si>
  <si>
    <t>J01EE01004</t>
  </si>
  <si>
    <t>SULFAMETHOXAZOLE + TRIMETHOPRIM 
суспензија  (200 + 40)mg/5ml</t>
  </si>
  <si>
    <t>F. HOFFMANN-LA ROCHE LTD</t>
  </si>
  <si>
    <t>TRIMOKSAZOL  сусп.(200+40)mg/5ml (120ml)</t>
  </si>
  <si>
    <t>J01EE01003</t>
  </si>
  <si>
    <t>SULFAMETHOXAZOLE + TRIMETHOPRIM 
таблети (400 + 80)mg</t>
  </si>
  <si>
    <t>TRIMOKSAZOL табл. 20 x (400+80)mg</t>
  </si>
  <si>
    <t>J01FA01010</t>
  </si>
  <si>
    <t>ERYTHROMYCIN суспензија 250 mg/ 5 ml</t>
  </si>
  <si>
    <t>ERYTHROMYCIN суспензија 250mg/5ml (100 ml)</t>
  </si>
  <si>
    <t>J01FA01001</t>
  </si>
  <si>
    <t>ERYTHROMYCIN капсули 250mg</t>
  </si>
  <si>
    <t>ERITROMICIN капс. 16 x 250mg</t>
  </si>
  <si>
    <t>J01FA01006</t>
  </si>
  <si>
    <t>ERYTHROMYCIN таблети 250mg</t>
  </si>
  <si>
    <t>ERYTHROMYCIN филм обл.табл. 20 x 250mg</t>
  </si>
  <si>
    <t>J01FA01009</t>
  </si>
  <si>
    <t>ERYTHROMYCIN таблети 500mg</t>
  </si>
  <si>
    <t>ERITROMYCIN филм обл.табл. 20 x 500 mg</t>
  </si>
  <si>
    <t>J01FA03001</t>
  </si>
  <si>
    <t>MIDECAMYCIN гранули за перорална суспензија 175mg/5ml</t>
  </si>
  <si>
    <t>MACROPEN сусп.175mg/5ml (115ml)</t>
  </si>
  <si>
    <t>J01FA03003</t>
  </si>
  <si>
    <t>MIDECAMYCIN таблети 400 mg</t>
  </si>
  <si>
    <t>MACROPEN филм обл.табл.16 x 400mg</t>
  </si>
  <si>
    <t>J01FA09005</t>
  </si>
  <si>
    <t>CLARITHROMYCIN суспензија 125mg/5ml</t>
  </si>
  <si>
    <t>LEKOKLAR сусп.125mg/5ml (60ml)</t>
  </si>
  <si>
    <t>J01FA09012</t>
  </si>
  <si>
    <t>CLARITHROMYCIN суспензија  250mg/5ml</t>
  </si>
  <si>
    <t>LEKOKLAR сусп.250mg/5ml (60ml)</t>
  </si>
  <si>
    <t>J01FA09003</t>
  </si>
  <si>
    <t>CLARITHROMYCIN таблети 250mg</t>
  </si>
  <si>
    <t>UNIKLAR филм обл.табл.14x250mg</t>
  </si>
  <si>
    <t>CLARITROMYCIN филм обл.табл.14x250mg</t>
  </si>
  <si>
    <t>LEKOKLAR филм обл.табл.14x250mg</t>
  </si>
  <si>
    <t>J01FA09004</t>
  </si>
  <si>
    <t>CLARITHROMYCIN таблети 500mg</t>
  </si>
  <si>
    <t>DEKLARIT филм обл.табл.14x500mg</t>
  </si>
  <si>
    <t>FROMILID филм обл.табл.14x500mg</t>
  </si>
  <si>
    <t>UNIKLAR филм обл.табл.14x500mg</t>
  </si>
  <si>
    <t>CLARITROMYCIN филм обл.табл.14x500mg</t>
  </si>
  <si>
    <t>KLARICIN филм обл.табл.14x500mg</t>
  </si>
  <si>
    <t>LEKOKLAR филм обл.табл.14x500mg</t>
  </si>
  <si>
    <t>J01FA09011</t>
  </si>
  <si>
    <t>CLARITHROMYCIN таблети со модифицирано ослободување 500mg</t>
  </si>
  <si>
    <t>FROMILID UNO табл.со модифицирано ослободување 7x500mg</t>
  </si>
  <si>
    <t>MERISTAT SANOVEL MR табл.со модифицирано ослободување 7x500mg</t>
  </si>
  <si>
    <t>MERISTAT SANOVEL MR табл.со модифицирано ослободување 14x500mg</t>
  </si>
  <si>
    <t>J01FA10005</t>
  </si>
  <si>
    <t>AZITHROMYCIN суспензија 100mg/5ml</t>
  </si>
  <si>
    <t>HEMOMYCIN сусп.100mg/5ml (20ml)</t>
  </si>
  <si>
    <t>SUMAMED сусп.100mg/5ml (20ml)</t>
  </si>
  <si>
    <t>J01FA10006</t>
  </si>
  <si>
    <t>AZITHROMYCIN суспензија 200mg/5ml</t>
  </si>
  <si>
    <t>AZIBIOT сусп.200mg/5ml (15ml)</t>
  </si>
  <si>
    <t>SUMAMED FORTE сусп.200mg/5ml (15ml)</t>
  </si>
  <si>
    <t>HEMOMYCIN сусп.200mg/5ml (20ml)</t>
  </si>
  <si>
    <t>HEMOMYCIN сусп.200mg/5ml (30ml)</t>
  </si>
  <si>
    <t>AZIBIOT сусп.200mg/5ml (30ml)</t>
  </si>
  <si>
    <t>J01FA10004</t>
  </si>
  <si>
    <t>AZITHROMYCIN капсули 250mg</t>
  </si>
  <si>
    <t xml:space="preserve">HEMOMYCIN капс.6x250mg </t>
  </si>
  <si>
    <t xml:space="preserve">SUMAMED капс.6x250mg </t>
  </si>
  <si>
    <t>J01FA10013</t>
  </si>
  <si>
    <t>AZITHROMYCIN таблети 250mg</t>
  </si>
  <si>
    <t>AZITRO филм обл.табл.6x250mg</t>
  </si>
  <si>
    <t>J01FA10003</t>
  </si>
  <si>
    <t>AZITHROMYCIN таблети 500mg</t>
  </si>
  <si>
    <t xml:space="preserve">AZITROMICIN филм обл.табл.3x500mg </t>
  </si>
  <si>
    <t>AZITRO филм обл.табл.3x500mg</t>
  </si>
  <si>
    <t>HEMOMYCIN филм обл.табл.3x500mg</t>
  </si>
  <si>
    <t>AZIBIOT филм обл.табл.3x500mg</t>
  </si>
  <si>
    <t xml:space="preserve">SUMAMED филм обл.табл.3x500mg </t>
  </si>
  <si>
    <t xml:space="preserve">AZIMED филм обл.табл.3x500mg </t>
  </si>
  <si>
    <t>J01FF01001</t>
  </si>
  <si>
    <t>CLINDAMYCIN капсули 150mg</t>
  </si>
  <si>
    <t>KLINDAMICIN ALKALOID капс.16x150mg</t>
  </si>
  <si>
    <t>J01FF01002</t>
  </si>
  <si>
    <t>CLINDAMYCIN капсули 300mg</t>
  </si>
  <si>
    <t>KLINDAMICIN ALKALOID капс.16x300mg</t>
  </si>
  <si>
    <t>J01MA02003</t>
  </si>
  <si>
    <t>CIPROFLOXACIN таблети 250mg</t>
  </si>
  <si>
    <t>RECIPROKS филм обл.табл.10x250mg</t>
  </si>
  <si>
    <t>CIPRO филм обл.табл.14x250mg</t>
  </si>
  <si>
    <t>BIOPHARM</t>
  </si>
  <si>
    <t>RECIPROKS филм обл.табл.20x250mg</t>
  </si>
  <si>
    <t>J01MA02004</t>
  </si>
  <si>
    <t>CIPROFLOXACIN таблети 500mg</t>
  </si>
  <si>
    <t>CITERAL филм обл.табл.10x500mg</t>
  </si>
  <si>
    <t>CIPRINOL филм обл.табл.10x500mg</t>
  </si>
  <si>
    <t>RECIPROKS филм обл.табл.10x500mg</t>
  </si>
  <si>
    <t>CIPRO филм обл.табл.14x500mg</t>
  </si>
  <si>
    <t>RECIPROKS филм обл.табл.20x500mg</t>
  </si>
  <si>
    <t>J01MA02012</t>
  </si>
  <si>
    <t>CIPROFLOXACIN таблети 750 mg</t>
  </si>
  <si>
    <t>CIPRO филм обл.табл.14x750 mg</t>
  </si>
  <si>
    <t>BIOFARMA</t>
  </si>
  <si>
    <t>J01MA03002</t>
  </si>
  <si>
    <t>PEFLOXACIN таблети 400mg</t>
  </si>
  <si>
    <t>ABAKTAL табл. 10 x 400mg</t>
  </si>
  <si>
    <t>J01MA06002</t>
  </si>
  <si>
    <t>NORFLOXACIN таблети 400mg</t>
  </si>
  <si>
    <t>NOLICIN филм обл.табл.20x400mg</t>
  </si>
  <si>
    <t>NORFLOKSACIN филм обл.табл.20x400mg</t>
  </si>
  <si>
    <t>J02AC01001</t>
  </si>
  <si>
    <t>FLUCONASOLE капсули 50mg</t>
  </si>
  <si>
    <t>DIFLAZON капс. 7 x 50mg</t>
  </si>
  <si>
    <t>DIFLUKONAZOL капс. 7 x 50mg</t>
  </si>
  <si>
    <t>J02AC01002</t>
  </si>
  <si>
    <t>FLUCONASOLE капсули 100mg</t>
  </si>
  <si>
    <t>DIFLUKONAZOL капс. 7 x 100mg</t>
  </si>
  <si>
    <t>J02AC01003</t>
  </si>
  <si>
    <t>FLUCONASOLE капсули 150mg</t>
  </si>
  <si>
    <t>DIFLAZON капс. 1 x 150mg</t>
  </si>
  <si>
    <t>FLUKONAZOL капс. 1 x 150mg</t>
  </si>
  <si>
    <t>DIFLUKONAZOL капс. 1 x 150mg</t>
  </si>
  <si>
    <t>J02AC01004</t>
  </si>
  <si>
    <t>FLUCONASOLE капсули 200mg</t>
  </si>
  <si>
    <t>DIFLUKONAZOL капс. 7 x 200mg</t>
  </si>
  <si>
    <t>J02AC02002</t>
  </si>
  <si>
    <t>ITRACONAZOLE капсули 100 mg</t>
  </si>
  <si>
    <t>ORUNGAL капс. 15x 100 mg</t>
  </si>
  <si>
    <t>JANSSEN PHARMACEUTICA</t>
  </si>
  <si>
    <t>J05AB01001</t>
  </si>
  <si>
    <t>ACICLOVIR таблети 200mg</t>
  </si>
  <si>
    <t>ACIKLOVIR ALKALOID табл.30x200mg</t>
  </si>
  <si>
    <t>J05AB04002</t>
  </si>
  <si>
    <t>RIBAVIRIN капсули 200mg</t>
  </si>
  <si>
    <t>REBETOL капс. 168x200mg</t>
  </si>
  <si>
    <t>SCHERING - PLOUGH (BRINNY) COMPANY</t>
  </si>
  <si>
    <t>J05AF05002</t>
  </si>
  <si>
    <t>LAMIVUDINE таблети 100mg</t>
  </si>
  <si>
    <t>ZEFFIX филм.обл.табл. 28 x 100mg</t>
  </si>
  <si>
    <t>L02BA01002</t>
  </si>
  <si>
    <t>TAMOXIFEN таблети 10mg</t>
  </si>
  <si>
    <t>TAMOXIFEN "EBEWE" табл. 30 x 10mg</t>
  </si>
  <si>
    <t>EBEWE ARZNEIMITTEL GMBH</t>
  </si>
  <si>
    <t>TAMOXIFEN табл. 30 x 10mg</t>
  </si>
  <si>
    <t>L04AA06001</t>
  </si>
  <si>
    <t>MYCOPHENOLIC ACID таблети 180mg</t>
  </si>
  <si>
    <t xml:space="preserve">MYFORTIC табл. 120 x 180mg  </t>
  </si>
  <si>
    <t>NOVARTIS PHARM SERVICES</t>
  </si>
  <si>
    <t>L04AA06002</t>
  </si>
  <si>
    <t>MYCOPHENOLIC ACID таблети 360mg</t>
  </si>
  <si>
    <t xml:space="preserve">MYFORTIC табл. 120 x 360mg  </t>
  </si>
  <si>
    <t>L04AA06004</t>
  </si>
  <si>
    <t>MYCOPHENOLIC ACID капсули 250mg</t>
  </si>
  <si>
    <t>TRIXIN капс. 100 x 250mg</t>
  </si>
  <si>
    <t>L04AA06003</t>
  </si>
  <si>
    <t>MYCOPHENOLIC ACID таблети 500mg</t>
  </si>
  <si>
    <t>TRIXIN филм обл.табл. 50 x 500mg</t>
  </si>
  <si>
    <t>L04AD01001</t>
  </si>
  <si>
    <t>CICLOSPORIN капсули 25mg</t>
  </si>
  <si>
    <t>CIKLOSPORIN ALKALOID капс.50x25mg</t>
  </si>
  <si>
    <t>EQUORAL капс.50x25mg</t>
  </si>
  <si>
    <t>IVAX-CR,A.S. ZA IVAX RESEARCH IN,MIAMI FL USA</t>
  </si>
  <si>
    <t>SANDIMUN NEORAL капс.50x25mg</t>
  </si>
  <si>
    <t>L04AD01002</t>
  </si>
  <si>
    <t>CICLOSPORIN капсули 50mg</t>
  </si>
  <si>
    <t>CIKLOSPORIN ALKALOID капс.50x50mg</t>
  </si>
  <si>
    <t>EQUORAL капс.50x50mg</t>
  </si>
  <si>
    <t>L04AD01003</t>
  </si>
  <si>
    <t>CICLOSPORIN капсули 100mg</t>
  </si>
  <si>
    <t>CIKLOSPORIN ALKALOID капс.50x100mg</t>
  </si>
  <si>
    <t>EQUORAL капс.50x100mg</t>
  </si>
  <si>
    <t>L04AD02001</t>
  </si>
  <si>
    <t>TACROLIMUS капсули 0,5mg</t>
  </si>
  <si>
    <t>PROGRAF капс. 30x0,5mg</t>
  </si>
  <si>
    <t>ASTELLAS IRELAND</t>
  </si>
  <si>
    <t>TACNI капс. 30x0,5mg</t>
  </si>
  <si>
    <t>L04AD02002</t>
  </si>
  <si>
    <t>TACROLIMUS капсули 1mg</t>
  </si>
  <si>
    <t>PROGRAF капс. 60x1mg</t>
  </si>
  <si>
    <t>TACNI капс. 60x1mg</t>
  </si>
  <si>
    <t>L04AD02003</t>
  </si>
  <si>
    <t>TACROLIMUS капсули 5mg</t>
  </si>
  <si>
    <t>PROGRAF капс. 30x5mg</t>
  </si>
  <si>
    <t>L04AX01004</t>
  </si>
  <si>
    <t>AZATHIOPRINE таблети 50mg</t>
  </si>
  <si>
    <t>IMUPRIN фим обл.табл.20x50mg</t>
  </si>
  <si>
    <t>IMUPRIN фим обл.табл.100x50mg</t>
  </si>
  <si>
    <t>M01AB01001</t>
  </si>
  <si>
    <t>INDOMETACIN капсули 25mg</t>
  </si>
  <si>
    <t>INDOMETACIN капс. 30 x 25mg</t>
  </si>
  <si>
    <t>M01AB05003</t>
  </si>
  <si>
    <t>DICLOFENAC таблети 50mg</t>
  </si>
  <si>
    <t>RAPTEN-K обл.табл.10x50mg</t>
  </si>
  <si>
    <t>VOLTAREN RAPID обл.табл.10x50mg</t>
  </si>
  <si>
    <t>DIKLOFEN табл.20x50mg</t>
  </si>
  <si>
    <t>VOLTAREN FORTE  филм обл.табл. 20 x 50mg</t>
  </si>
  <si>
    <t>DIKLOFENAK FORTE филм обл.табл.30 x 50mg</t>
  </si>
  <si>
    <t>M01AB05005</t>
  </si>
  <si>
    <t>DICLOFENAC капсули со продолжено ослободување 75mg</t>
  </si>
  <si>
    <t>DICLO DUO капс.со прод.ослоб.20x75mg</t>
  </si>
  <si>
    <t>DICLOJET капс.со прод.ослоб.20x75mg</t>
  </si>
  <si>
    <t>NAKLOFEN DUO капс.со прод.ослоб.20x75mg</t>
  </si>
  <si>
    <t>M01AB05012</t>
  </si>
  <si>
    <t>DICLOFENAC таблети со модифицирано ослободување 75 mg</t>
  </si>
  <si>
    <t>RAPTEN DUO табл.со модиф.ослоб.30x75mg</t>
  </si>
  <si>
    <t>M01AB05004</t>
  </si>
  <si>
    <t>DICLOFENAC таблети со продолжено ослободување 100mg</t>
  </si>
  <si>
    <t>DIKLOFEN RETARD табл.со прод.ослоб.20x100mg</t>
  </si>
  <si>
    <t>DIKLOFENAK RETARD филм обл.табл.со прод.ослоб.20x100mg</t>
  </si>
  <si>
    <t>DICLOFENAC таблети со модифицирано ослободување 100mg</t>
  </si>
  <si>
    <t>RAPTEN FORTE табл.со модиф.ослоб.20x100mg</t>
  </si>
  <si>
    <t>M01AE01005</t>
  </si>
  <si>
    <t>IBUPROFEN сируп 100mg/5ml</t>
  </si>
  <si>
    <t>BRUFEN сируп 100mg/5ml (100ml)</t>
  </si>
  <si>
    <t>ABBVIE</t>
  </si>
  <si>
    <t>BLOKMAX for kids сируп 100mg/5ml (100 ml)</t>
  </si>
  <si>
    <t>NEOFEN сируп 100mg/5ml (100ml)</t>
  </si>
  <si>
    <t>IBUPROFEN AKTIV сируп 100mg/5ml (100ml)</t>
  </si>
  <si>
    <t>AKTIFEN KIDS сируп 100mg/5ml (100 ml)</t>
  </si>
  <si>
    <t>M01AE01015</t>
  </si>
  <si>
    <t>IBUPROFEN таблети 200mg</t>
  </si>
  <si>
    <t>BLOKMAX филм обл.табл.10x200mg</t>
  </si>
  <si>
    <t>CAFFETIN MENSTRUAL филм обл.табл.10x200mg</t>
  </si>
  <si>
    <t>NEOFEN DIRECT перорална дисп.табл.10x200mg</t>
  </si>
  <si>
    <t>AKTIFEN филм обл.табл. каплета 10x200mg</t>
  </si>
  <si>
    <t>AKTIFEN филм обл.табл. каплета 20x200mg</t>
  </si>
  <si>
    <t>IBUPROFEN AKTIV обл.табл.30x200mg</t>
  </si>
  <si>
    <t>M01AE01014</t>
  </si>
  <si>
    <t>IBUPROFEN таблети 400mg</t>
  </si>
  <si>
    <t>BLOKMAX FORTE филм обл.табл.10x400mg</t>
  </si>
  <si>
    <t>NEOFEN FORTE филм обл.табл.10x400mg</t>
  </si>
  <si>
    <t>AKTIFEN филм обл.табл. каплета 10x400mg</t>
  </si>
  <si>
    <t>AKTIFEN филм обл.табл. каплета 20x400mg</t>
  </si>
  <si>
    <t>BRUFEN обл.табл.30x400mg</t>
  </si>
  <si>
    <t>FAMAR S.A.</t>
  </si>
  <si>
    <t>IBUPROFEN AKTIV обл.табл.30x400mg</t>
  </si>
  <si>
    <t>M01AE01016</t>
  </si>
  <si>
    <t>IBUPROFEN таблети 600mg</t>
  </si>
  <si>
    <t>DAFEN филм обл.табл.30x600mg</t>
  </si>
  <si>
    <t>ZADA Pharmceuticals</t>
  </si>
  <si>
    <t>M01AE03004</t>
  </si>
  <si>
    <t>KETOPROFEN капсули 50mg</t>
  </si>
  <si>
    <t>KETOPROFEN  капс. 20 x 50mg</t>
  </si>
  <si>
    <t>M01AE03001</t>
  </si>
  <si>
    <t>KETOPROFEN таблети 100mg</t>
  </si>
  <si>
    <t>KETOPROFEN FORTE филм обл.табл. 20 x 100mg</t>
  </si>
  <si>
    <t>KETONAL FORTE филм обл.табл. 20 x 100mg</t>
  </si>
  <si>
    <t>KETOPROFEN FORTE филм обл.табл. 30 x 100mg</t>
  </si>
  <si>
    <t>M01AE03002</t>
  </si>
  <si>
    <t>KETOPROFEN таблети 150mg</t>
  </si>
  <si>
    <t>KETOPROFEN RETARD табл.со прод.ослоб. 30 x 150mg</t>
  </si>
  <si>
    <t>M01AE03003</t>
  </si>
  <si>
    <t>KETOPROFEN таблети 200mg</t>
  </si>
  <si>
    <t>KETOPROFEN RETARD табл.со прод.ослоб. 30 x 200mg</t>
  </si>
  <si>
    <t>M01AE03005</t>
  </si>
  <si>
    <t>KETOPROFEN супозитории 100mg</t>
  </si>
  <si>
    <t>KETONAL супп.12 x 100mg</t>
  </si>
  <si>
    <t>M04AA01001</t>
  </si>
  <si>
    <t>ALLOPURINOL таблети 100mg</t>
  </si>
  <si>
    <t>ALOPURINOL табл.40x100mg</t>
  </si>
  <si>
    <t>ALOPURINOL табл.100x100mg</t>
  </si>
  <si>
    <t>M04AA01003</t>
  </si>
  <si>
    <t>ALLOPURINOL таблети 200mg</t>
  </si>
  <si>
    <t>ALOPURINOL табл.100x200mg</t>
  </si>
  <si>
    <t>M05BA02001</t>
  </si>
  <si>
    <t>CLODRONIC ACID капсули 400mg</t>
  </si>
  <si>
    <t>BONEFOS капс.100x400mg</t>
  </si>
  <si>
    <t>M05BA04002</t>
  </si>
  <si>
    <t>ALENDRONIC ACID таблети 70mg</t>
  </si>
  <si>
    <t>POROXIFEN табл.4x70mg</t>
  </si>
  <si>
    <t>M05BA06007</t>
  </si>
  <si>
    <t>IBANDRONIC ACID таблети 150 mg</t>
  </si>
  <si>
    <t>IBANDRONIC ACID ALKALOID филм обл.табл. 1 x 150mg</t>
  </si>
  <si>
    <t>ALVODRONIC филм обл.табл. 1 x 150mg</t>
  </si>
  <si>
    <t>BONVIVA табл. 1 x 150mg</t>
  </si>
  <si>
    <t>IBANDRONAT PharmaS филм обл.табл. 1 x 150mg</t>
  </si>
  <si>
    <t>IBANDRONAT LEK филм обл.табл. 1 x 150mg</t>
  </si>
  <si>
    <t>PHARMATE N (LEK)</t>
  </si>
  <si>
    <t>BONNEDRA филм обл.табл. 1 x 150mg</t>
  </si>
  <si>
    <t>M05BA07004</t>
  </si>
  <si>
    <t>RISEDRONIC ACID таблети 35 mg</t>
  </si>
  <si>
    <t xml:space="preserve">ACTONEL филм обл.табл. 4x35mg </t>
  </si>
  <si>
    <t>M05BB03001</t>
  </si>
  <si>
    <t>ALENDRONAT SODIUM+COLECALCIFEROL таблети 70mg/5.600IU</t>
  </si>
  <si>
    <t>FOSAVANCE табл.4x70mg/5.600IU</t>
  </si>
  <si>
    <t>FROST</t>
  </si>
  <si>
    <t>N02AA01009</t>
  </si>
  <si>
    <t>MORPHIN подјазични таблети 20mg</t>
  </si>
  <si>
    <t>NOVAMORF сублингвална таблета 20x20 mg</t>
  </si>
  <si>
    <t>N02AX02002</t>
  </si>
  <si>
    <t>TRAMADOL капсули 50mg</t>
  </si>
  <si>
    <t xml:space="preserve">TRAMADOL ALKALOID  капс. 20 x 50mg </t>
  </si>
  <si>
    <t xml:space="preserve">TRAMADOL капс. 20 x 50mg </t>
  </si>
  <si>
    <t>N02AX02001</t>
  </si>
  <si>
    <t>TRAMADOL таблети со продолжено ослободување 100mg</t>
  </si>
  <si>
    <t xml:space="preserve">TRAMADOL R табл.со продолжено ослободување 30 x 100mg </t>
  </si>
  <si>
    <t>N02BA01002</t>
  </si>
  <si>
    <t>ACETYLSALICYLIC ACID таблети 300mg</t>
  </si>
  <si>
    <t xml:space="preserve">ANDOL табл.20x300mg </t>
  </si>
  <si>
    <t>N02BE01011</t>
  </si>
  <si>
    <t>PARACETAMOL сируп 30mg/ml</t>
  </si>
  <si>
    <t>ADOLOR KIDS сируп 30mg/1ml (100ml)</t>
  </si>
  <si>
    <t>N02BE01003</t>
  </si>
  <si>
    <t>PARACETAMOL сируп 120mg/5ml</t>
  </si>
  <si>
    <t>PARACETAMOL ALKALOID сируп 120mg/5ml (100ml)</t>
  </si>
  <si>
    <t>PARACETAMOL сируп 120mg/5ml (100ml)</t>
  </si>
  <si>
    <t>DALERON сируп 120mg/5ml (100ml)</t>
  </si>
  <si>
    <t>PROFARMA</t>
  </si>
  <si>
    <t>PANADOL BABY сируп 120mg/5ml (100ml)</t>
  </si>
  <si>
    <t>N02BE01002</t>
  </si>
  <si>
    <t>PARACETAMOL таблети 500mg</t>
  </si>
  <si>
    <t>PANADOL филм обл.табл.12x500mg</t>
  </si>
  <si>
    <t>DALERON табл.12x500mg</t>
  </si>
  <si>
    <t>LEKADOL филм обл.табл.18x500mg</t>
  </si>
  <si>
    <t>PARACETAMOL ALKALOID табл.500x500mg</t>
  </si>
  <si>
    <t>DALERON табл.500x500mg</t>
  </si>
  <si>
    <t>PARACETAMOL табл.500x500mg</t>
  </si>
  <si>
    <t>N02BE01004</t>
  </si>
  <si>
    <t>PARACETAMOL супозитории 80mg</t>
  </si>
  <si>
    <t>EFFERALGAN супп.10x80mg</t>
  </si>
  <si>
    <t>BRISTOL-MYERS</t>
  </si>
  <si>
    <t>N02BE01013</t>
  </si>
  <si>
    <t>PARACETAMOL супозитории 125mg</t>
  </si>
  <si>
    <t>PARACETAMOL супп.10x125mg</t>
  </si>
  <si>
    <t>PROFARMA Sh.a</t>
  </si>
  <si>
    <t>N02BE01006</t>
  </si>
  <si>
    <t>PARACETAMOL супозитории 150mg</t>
  </si>
  <si>
    <t>EFFERALGAN супп.10x150mg</t>
  </si>
  <si>
    <t>N02BE01014</t>
  </si>
  <si>
    <t>PARACETAMOL супозитории 250mg</t>
  </si>
  <si>
    <t>PARACETAMOL супп.10x250mg</t>
  </si>
  <si>
    <t>N02BE01007</t>
  </si>
  <si>
    <t>PARACETAMOL супозитории 300mg</t>
  </si>
  <si>
    <t>PARACETAMOL супп.10x300mg</t>
  </si>
  <si>
    <t>N03AA02001</t>
  </si>
  <si>
    <t>PHENOBARBITAL таблети 15mg</t>
  </si>
  <si>
    <t>PHENOBARBITAL ALKALOID  табл. 30 x 15mg</t>
  </si>
  <si>
    <t>N03AA02002</t>
  </si>
  <si>
    <t>PHENOBARBITAL таблети 100mg</t>
  </si>
  <si>
    <t>PHENOBARBITON табл. 10 x 100mg</t>
  </si>
  <si>
    <t>PHENOBARBITAL ALKALOID  табл. 30 x 100mg</t>
  </si>
  <si>
    <t>PHENOBARBITON табл. 30 x 100mg</t>
  </si>
  <si>
    <t>N03AF01001</t>
  </si>
  <si>
    <t>CARBAMAZEPINE таблети 200mg</t>
  </si>
  <si>
    <t>TEGRETOL табл.50x200mg</t>
  </si>
  <si>
    <t>CARBAMAZEPIN табл.50x200mg</t>
  </si>
  <si>
    <t>N03AF01002</t>
  </si>
  <si>
    <t>CARBAMAZEPINE таблети со продолжено ослободување 400mg</t>
  </si>
  <si>
    <t>TEGRETOL CR табл.со прод.ослоб.30x400mg</t>
  </si>
  <si>
    <t>NOVARTIS  FARM S.p.A</t>
  </si>
  <si>
    <t>CARBAMAZEPIN-RETARD филм обл.табл.со прод.ослоб.30x400mg</t>
  </si>
  <si>
    <t>N03AF02003</t>
  </si>
  <si>
    <t>OXCARBAZEPINE таблети 300 mg</t>
  </si>
  <si>
    <t>TRILEPTAL филм обл.табл. 50x300 mg</t>
  </si>
  <si>
    <t>OXALEPT филм обл.табл. 50x300 mg</t>
  </si>
  <si>
    <t>N03AF02004</t>
  </si>
  <si>
    <t>OXCARBAZEPINE таблети 600 mg</t>
  </si>
  <si>
    <t>TRILEPTAL филм обл.табл. 50x600 mg</t>
  </si>
  <si>
    <t>OXALEPT филм обл.табл. 50x600 mg</t>
  </si>
  <si>
    <t>N03AG01021</t>
  </si>
  <si>
    <t>VALPROIC ACID ILI SODIUM VALPROATE 
сируп 57,64 mg / 1 ml</t>
  </si>
  <si>
    <t>DEPAKINE сируп 57,64 mg/1ml (150ml)</t>
  </si>
  <si>
    <t>UNITHER LIQUID</t>
  </si>
  <si>
    <t>N03AG01013</t>
  </si>
  <si>
    <t>VALPROIC ACID, SODIUM VALPROATE таблети со продолжено ослободување 300mg</t>
  </si>
  <si>
    <t>VALPROAT RATIOPHARM CHRONO табл.со прод.ослоб. 100 x300mg</t>
  </si>
  <si>
    <t>MERCKLE</t>
  </si>
  <si>
    <t>DEPAKINE CHRONO филм обл.табл.со прод.ослоб.  100 x 300mg</t>
  </si>
  <si>
    <t>N03AG01014</t>
  </si>
  <si>
    <t>VALPROIC ACID, SODIUM VALPROATE таблети со продолжено ослободување 500mg</t>
  </si>
  <si>
    <t>VALPROATЕ DE SODIUM TEVA SANTE LP табл.со прод.ослоб. 30 x 500mg</t>
  </si>
  <si>
    <t>DEPAKINE CHRONO 
филм обл.табл.со прод.ослоб. 30 x 500mg</t>
  </si>
  <si>
    <t>N03AX09001</t>
  </si>
  <si>
    <t>LAMOTRIGINE таблети 25mg</t>
  </si>
  <si>
    <t>LAMAL табл. 30 x 25mg</t>
  </si>
  <si>
    <t>N03AX09002</t>
  </si>
  <si>
    <t>LAMOTRIGINE таблети 50mg</t>
  </si>
  <si>
    <t>LAMAL табл. 30 x 50 mg</t>
  </si>
  <si>
    <t>N03AX09003</t>
  </si>
  <si>
    <t>LAMOTRIGINE таблети 100mg</t>
  </si>
  <si>
    <t>LAMAL табл. 30 x 100 mg</t>
  </si>
  <si>
    <t>N03AX11001</t>
  </si>
  <si>
    <t>TOPIRAMATE таблети 25mg</t>
  </si>
  <si>
    <t>TOPAMAX табл.28 x 25mg</t>
  </si>
  <si>
    <t>CILAG AG</t>
  </si>
  <si>
    <t>EPIRAMAT филм обл.табл.60 x 25mg</t>
  </si>
  <si>
    <t>N03AX11002</t>
  </si>
  <si>
    <t>TOPIRAMATE таблети 50mg</t>
  </si>
  <si>
    <t>TOPAMAX табл.28 x 50mg</t>
  </si>
  <si>
    <t>EPIRAMAT филм обл.табл.60 x 50mg</t>
  </si>
  <si>
    <t>N03AX11003</t>
  </si>
  <si>
    <t>TOPIRAMATE таблети 100mg</t>
  </si>
  <si>
    <t>TOPAMAX табл.28 x 100mg</t>
  </si>
  <si>
    <t>EPIRAMAT филм обл.табл.60 x 100mg</t>
  </si>
  <si>
    <t>N03AX14004</t>
  </si>
  <si>
    <t>LEVETIRACETAM раствор за орална употреба 100mg/1ml</t>
  </si>
  <si>
    <t>KEPPRA раствор за орална употреба 100 mg/ml (300ml)</t>
  </si>
  <si>
    <t>UCB S.A</t>
  </si>
  <si>
    <t>N03AX14006</t>
  </si>
  <si>
    <t>LEVETIRACETAM таблети 250 mg</t>
  </si>
  <si>
    <t>LYVAM  филм обл.табл.60x250mg</t>
  </si>
  <si>
    <t>QUETRA филм обл.табл.60x250mg</t>
  </si>
  <si>
    <t>KEPPRA филм обл.табл.60x250mg</t>
  </si>
  <si>
    <t>N03AX14007</t>
  </si>
  <si>
    <t>LEVETIRACETAM таблети 500mg</t>
  </si>
  <si>
    <t>LYVAM филм обл.табл.60x500mg</t>
  </si>
  <si>
    <t>QUETRA филм обл.табл.60x500mg</t>
  </si>
  <si>
    <t>KINEPTIA филм обл.табл.60x500mg</t>
  </si>
  <si>
    <t>KEPPRA филм обл.табл.60x500mg</t>
  </si>
  <si>
    <t>N03AX14008</t>
  </si>
  <si>
    <t>LEVETIRACETAM таблети 750mg</t>
  </si>
  <si>
    <t>LYVAM филм обл.табл.60x750mg</t>
  </si>
  <si>
    <t>QUETRA филм обл.табл.60x750mg</t>
  </si>
  <si>
    <t>N03AX14009</t>
  </si>
  <si>
    <t>LEVETIRACETAM таблети 1.000mg</t>
  </si>
  <si>
    <t>LYVAM филм обл.табл.60x1.000mg</t>
  </si>
  <si>
    <t>QUETRA филм обл.табл.60x1.000mg</t>
  </si>
  <si>
    <t>KINEPTIA филм обл.табл.60x1.000mg</t>
  </si>
  <si>
    <t>KEPPRA филм обл.табл.60x1.000mg</t>
  </si>
  <si>
    <t>N04AA02001</t>
  </si>
  <si>
    <t>BIPERIDEN таблети 2mg</t>
  </si>
  <si>
    <t>MENDILEX табл.50x2mg</t>
  </si>
  <si>
    <t>BIPERIDEN табл.60x2mg</t>
  </si>
  <si>
    <t>N04BA02001</t>
  </si>
  <si>
    <t>LEVODOPA + CARBIDOPA таблети 250mg + 25mg</t>
  </si>
  <si>
    <t>NAKOM табл.100 x (250mg+25mg)</t>
  </si>
  <si>
    <t>LEVODOPA /CARBIDOPAтабл. 100 x (250mg+25mg)</t>
  </si>
  <si>
    <t>LEVODOPA + KARBIDOPA табл. 100 x (250mg+25mg)</t>
  </si>
  <si>
    <t>N04BA03004</t>
  </si>
  <si>
    <t>LEVODOPA + CARBIDOPA + ENTACAPONE 
таблети 50 mg + 12,50 mg + 200 mg</t>
  </si>
  <si>
    <t>STALEVO филм обл.табл. 100 x (50mg+12,5mg+200mg)</t>
  </si>
  <si>
    <t>N04BA03005</t>
  </si>
  <si>
    <t>LEVODOPA + CARBIDOPA + ENTACAPONE
таблети 100 mg + 25 mg + 200 mg</t>
  </si>
  <si>
    <t>STALEVO филм обл.табл. 100 x (100mg+25mg+200mg)</t>
  </si>
  <si>
    <t>N04BA03006</t>
  </si>
  <si>
    <t>LEVODOPA + CARBIDOPA + ENTACAPONE 
таблети 150 mg + 37,50 mg + 200 mg</t>
  </si>
  <si>
    <t>STALEVO филм обл.табл. 100 x (150mg+37,5mg+200mg)</t>
  </si>
  <si>
    <t>N04BC05003</t>
  </si>
  <si>
    <t>PRAMIPEXOLE таблети 0,25mg</t>
  </si>
  <si>
    <t>BOEHRINGER INGELHEIM PHARMA</t>
  </si>
  <si>
    <t>OPRYMEA табл.30x0,25mg</t>
  </si>
  <si>
    <t>PRAMIPEKSOL PLIVA табл.30x0,25mg</t>
  </si>
  <si>
    <t>N04BC05004</t>
  </si>
  <si>
    <t>PRAMIPEXOLE таблети 1mg</t>
  </si>
  <si>
    <t>OPRYMEA табл.30x1mg</t>
  </si>
  <si>
    <t>PRAMIPEKSOL PLIVA табл.30x1mg</t>
  </si>
  <si>
    <t>N04BC05005</t>
  </si>
  <si>
    <t>PRAMIPEXOLE таблети со продолжено ослободување 0,375mg</t>
  </si>
  <si>
    <t>MIRAPEXIN табл.со продолжено ослободување 10x0,375mg</t>
  </si>
  <si>
    <t>OPRYMEA табл.со продолжено ослободување 10x0,375mg</t>
  </si>
  <si>
    <t>PRAMIPEKSOL PLIVA табл.со продолжено ослободување 30x0,375mg</t>
  </si>
  <si>
    <t>Laboratorios Norman S.A./ FERRER Internacional S.A/ TEVA Pharma B.V</t>
  </si>
  <si>
    <t>N04BC05006</t>
  </si>
  <si>
    <t>PRAMIPEXOLE таблети со продолжено ослободување 0,75mg</t>
  </si>
  <si>
    <t>MIRAPEXIN табл.со продолжено ослободување 30x0,75mg</t>
  </si>
  <si>
    <t>OPRYMEA табл.со продолжено ослободување 30x0,75mg</t>
  </si>
  <si>
    <t>PRAMIPEKSOL PLIVA табл.со продолжено ослободување 30x0,75mg</t>
  </si>
  <si>
    <t>N04BC05007</t>
  </si>
  <si>
    <t>PRAMIPEXOLE таблети со продолжено ослободување 1,5mg</t>
  </si>
  <si>
    <t>MIRAPEXIN табл.со продолжено ослободување 30x1,5mg</t>
  </si>
  <si>
    <t>OPRYMEA табл.со продолжено ослободување 30x1,5mg</t>
  </si>
  <si>
    <t>PRAMIPEKSOL PLIVA табл.со продолжено ослободување 30x1,5mg</t>
  </si>
  <si>
    <t>N04BC05009</t>
  </si>
  <si>
    <t>PRAMIPEXOLE таблети со продолжено ослободување 2,25mg</t>
  </si>
  <si>
    <t>OPRYMEA табл.со продолжено ослободување 30x2,25mg</t>
  </si>
  <si>
    <t>N04BC05008</t>
  </si>
  <si>
    <t>PRAMIPEXOLE таблети со продолжено ослободување 3mg</t>
  </si>
  <si>
    <t>MIRAPEXIN табл.со продолжено ослободување 30x3mg</t>
  </si>
  <si>
    <t>OPRYMEA табл.со продолжено ослободување 30x3mg</t>
  </si>
  <si>
    <t>PRAMIPEKSOL PLIVA табл.со продолжено ослободување 30x3mg</t>
  </si>
  <si>
    <t>N05AA02001</t>
  </si>
  <si>
    <t>LEVOMEPROMAZINE таблети 25mg</t>
  </si>
  <si>
    <t>NOZINAN филм обл.табл. 20 x 25mg</t>
  </si>
  <si>
    <t>NOZINAN филм обл.табл. 100 x 25mg</t>
  </si>
  <si>
    <t>N05AA02002</t>
  </si>
  <si>
    <t>LEVOMEPROMAZINE таблети 100mg</t>
  </si>
  <si>
    <t>NOZINAN филм обл.табл. 20 x 100mg</t>
  </si>
  <si>
    <t>NOZINAN филм обл.табл. 100 x 100mg</t>
  </si>
  <si>
    <t>N05AB02013</t>
  </si>
  <si>
    <t>FLUPHENAZINE таблети 1mg</t>
  </si>
  <si>
    <t>MODITEN обл.табл.25x1mg</t>
  </si>
  <si>
    <t>N05AB02014</t>
  </si>
  <si>
    <t>FLUPHENAZINE таблети 2,5mg</t>
  </si>
  <si>
    <t>MODITEN обл.табл.100x2,5mg</t>
  </si>
  <si>
    <t>N05AB02015</t>
  </si>
  <si>
    <t>FLUPHENAZINE таблети 5mg</t>
  </si>
  <si>
    <t>MODITEN обл.табл.100x5mg</t>
  </si>
  <si>
    <t>N05AD01001</t>
  </si>
  <si>
    <t>HALOPERIDOL таблети 2mg</t>
  </si>
  <si>
    <t>HALOPERIDOL KRKA табл. 25 x 2mg</t>
  </si>
  <si>
    <t>HALOPERIDOL табл. 25 x 2mg</t>
  </si>
  <si>
    <t>N05AD01002</t>
  </si>
  <si>
    <t>HALOPERIDOL таблети 10mg</t>
  </si>
  <si>
    <t>HALOPERIDOL табл. 30 x 10mg</t>
  </si>
  <si>
    <t>N05AH02001</t>
  </si>
  <si>
    <t>CLOZAPINE таблети 25mg</t>
  </si>
  <si>
    <t>LEPONEX табл. 50 x 25mg</t>
  </si>
  <si>
    <t>CLOZAPINE табл.50 x 25mg</t>
  </si>
  <si>
    <t>N05AH02002</t>
  </si>
  <si>
    <t>CLOZAPINE таблети 100mg</t>
  </si>
  <si>
    <t>LEPONEX табл. 50 x100mg</t>
  </si>
  <si>
    <t>CLOZAPINE табл.50 x 100mg</t>
  </si>
  <si>
    <t>N05AH03007</t>
  </si>
  <si>
    <t>OLANZAPINE таблети 5mg</t>
  </si>
  <si>
    <t>ZALASTA Q-tab ородисперзибилни таблети 28x5mg</t>
  </si>
  <si>
    <t>ZALASTA табл.28x5mg</t>
  </si>
  <si>
    <t>OLANDIX ородисперзибилни таблети 28x5mg</t>
  </si>
  <si>
    <t>ZAPILUKS филм обл.табл.28x5mg</t>
  </si>
  <si>
    <t>SALUTAS/SANDOZ</t>
  </si>
  <si>
    <t>OFERTA-SANOVEL филм обл.табл.28x5mg</t>
  </si>
  <si>
    <t>OLANZAPIN филм обл.табл.30x5mg</t>
  </si>
  <si>
    <t>N05AH03008</t>
  </si>
  <si>
    <t>OLANZAPINE таблети 7,5mg</t>
  </si>
  <si>
    <t>OFERTA-SANOVEL филм обл.табл.28x7,5mg</t>
  </si>
  <si>
    <t>N05AH03009</t>
  </si>
  <si>
    <t>OLANZAPINE таблети 10mg</t>
  </si>
  <si>
    <t>ZALASTA Q-tab ородисперзибилни таблети 28x10mg</t>
  </si>
  <si>
    <t>ZALASTA табл.28x10mg</t>
  </si>
  <si>
    <t>OLANDIX ородисперзибилни таблети 28x10mg</t>
  </si>
  <si>
    <t>ZAPILUKS филм обл.табл.28x10mg</t>
  </si>
  <si>
    <t>OFERTA-SANOVEL филм обл.табл.28x10mg</t>
  </si>
  <si>
    <t>OLANZAPIN филм обл.табл.30x10mg</t>
  </si>
  <si>
    <t>N05AH03010</t>
  </si>
  <si>
    <t>OLANZAPINE таблети 15mg</t>
  </si>
  <si>
    <t>ZALASTA Q-tab перорална дисп.табл.28x15mg</t>
  </si>
  <si>
    <t>N05AH03011</t>
  </si>
  <si>
    <t>OLANZAPINE таблети 20mg</t>
  </si>
  <si>
    <t>ZALASTA Q-tab перорална дисп.табл.28x20mg</t>
  </si>
  <si>
    <t>N05AX08016</t>
  </si>
  <si>
    <t>RISPERIDON таблети 0,5mg</t>
  </si>
  <si>
    <t>TORENDO Q-Tab перорални дисперзибилни таблети 30x0,5mg</t>
  </si>
  <si>
    <t>N05AX08012</t>
  </si>
  <si>
    <t>RISPERIDON таблети 1mg</t>
  </si>
  <si>
    <t>RISPERIDON ALKALOID филм обл.табл.20x1mg</t>
  </si>
  <si>
    <t>RISSET филм обл.табл.20x1mg</t>
  </si>
  <si>
    <t>RISPERIDON филм обл.табл.20x1mg</t>
  </si>
  <si>
    <t>TORENDO Q-Tab перорални дисперзибилни таблети 30x1mg</t>
  </si>
  <si>
    <t>TORENDO филм обл.табл.30x1mg</t>
  </si>
  <si>
    <t>N05AX08013</t>
  </si>
  <si>
    <t>RISPERIDON таблети 2mg</t>
  </si>
  <si>
    <t>RISPERIDON ALKALOID филм обл.табл.20x2mg</t>
  </si>
  <si>
    <t>RICUS филм обл.табл.20x2mg</t>
  </si>
  <si>
    <t>BIOFARM</t>
  </si>
  <si>
    <t>RISSET филм обл.табл.20x2mg</t>
  </si>
  <si>
    <t>RISPERIDON филм обл.табл.20x2mg</t>
  </si>
  <si>
    <t>TORENDO Q-Tab перорални дисперзибилни таблети 30x2mg</t>
  </si>
  <si>
    <t>TORENDO филм обл.табл.30x2mg</t>
  </si>
  <si>
    <t>N05AX08014</t>
  </si>
  <si>
    <t>RISPERIDON таблети 3mg</t>
  </si>
  <si>
    <t>RISPERIDON ALKALOID филм обл.табл.20x3mg</t>
  </si>
  <si>
    <t>RISPERIDON филм обл.табл.20x3mg</t>
  </si>
  <si>
    <t>TORENDO филм обл.табл.30x3mg</t>
  </si>
  <si>
    <t>N05AX08015</t>
  </si>
  <si>
    <t>RISPERIDON таблети 4mg</t>
  </si>
  <si>
    <t>RISPERIDON филм обл.табл.20x4mg</t>
  </si>
  <si>
    <t>TORENDO филм обл.табл.30x4mg</t>
  </si>
  <si>
    <t>N05BA01001</t>
  </si>
  <si>
    <t>DIAZEPAM таблети 2mg</t>
  </si>
  <si>
    <t>DIAZEPAM ALKALOID обл.табл.30x2mg</t>
  </si>
  <si>
    <t>DIAZEPAM обл.табл.30x2mg</t>
  </si>
  <si>
    <t>N05BA01002</t>
  </si>
  <si>
    <t>DIAZEPAM таблети 5mg</t>
  </si>
  <si>
    <t>DIAZEPAM ALKALOID обл.табл.30x5mg</t>
  </si>
  <si>
    <t>DIAZEPAM обл.табл.30x5mg</t>
  </si>
  <si>
    <t>N05BA01003</t>
  </si>
  <si>
    <t>DIAZEPAM таблети 10mg</t>
  </si>
  <si>
    <t>DIAZEPAM табл.30x10mg</t>
  </si>
  <si>
    <t>APAURIN табл.30x10mg</t>
  </si>
  <si>
    <t>N05BA08001</t>
  </si>
  <si>
    <t>BROMAZEPAM таблети 1,5mg</t>
  </si>
  <si>
    <t>LEXILIUM табл.30x1,5mg</t>
  </si>
  <si>
    <t>LEKSAN табл.30x1,5mg</t>
  </si>
  <si>
    <t>N05BA08002</t>
  </si>
  <si>
    <t>BROMAZEPAM таблети 3mg</t>
  </si>
  <si>
    <t>LEXILIUM табл.30x3mg</t>
  </si>
  <si>
    <t>LEKSAN табл.30x3mg</t>
  </si>
  <si>
    <t>N05BA08003</t>
  </si>
  <si>
    <t>BROMAZEPAM таблети 6mg</t>
  </si>
  <si>
    <t>LEXILIUM табл.30x6mg</t>
  </si>
  <si>
    <t>LEKSAN табл.30x6mg</t>
  </si>
  <si>
    <t>N05BA12001</t>
  </si>
  <si>
    <t>ALPRAZOLAM таблети 0,25mg</t>
  </si>
  <si>
    <t>MAPRAZAX табл.30x0,25mg</t>
  </si>
  <si>
    <t>HELEX табл.30x0,25mg</t>
  </si>
  <si>
    <t>XANAX табл.30x0,25mg</t>
  </si>
  <si>
    <t>ALPRAZOLAM табл.30x0,25mg</t>
  </si>
  <si>
    <t>N05BA12002</t>
  </si>
  <si>
    <t>ALPRAZOLAM таблети 0,5mg</t>
  </si>
  <si>
    <t>MAPRAZAX табл.30x0,5mg</t>
  </si>
  <si>
    <t>HELEX табл.30x0,5mg</t>
  </si>
  <si>
    <t>XANAX табл.30x0,5mg</t>
  </si>
  <si>
    <t>ALPRAZOLAM табл.30x0,5mg</t>
  </si>
  <si>
    <t>N05BA12003</t>
  </si>
  <si>
    <t>ALPRAZOLAM таблети 1mg</t>
  </si>
  <si>
    <t>MAPRAZAX табл.30x1mg</t>
  </si>
  <si>
    <t>HELEX табл.30x1mg</t>
  </si>
  <si>
    <t>ALPRAZOLAM табл.30x1mg</t>
  </si>
  <si>
    <t>N05BA12005</t>
  </si>
  <si>
    <t>ALPRAZOLAM таблети со продолжено ослободување/таблети со модифицирано ослободување 1mg</t>
  </si>
  <si>
    <t>HELEX SR табл.со модиф.ослоб.30x1mg</t>
  </si>
  <si>
    <t>N05BA12006</t>
  </si>
  <si>
    <t>ALPRAZOLAM таблети со продолжено ослободување/таблети со модифицирано ослободување 2mg</t>
  </si>
  <si>
    <t>HELEX SR табл.со модиф.ослоб.30x2mg</t>
  </si>
  <si>
    <t>N05CD01001</t>
  </si>
  <si>
    <t>FLURAZEPAM капсули 15mg</t>
  </si>
  <si>
    <t>FLUZEPAM капс.10 x 15mg</t>
  </si>
  <si>
    <t>N05CD01002</t>
  </si>
  <si>
    <t>FLURAZEPAM капсули 30mg</t>
  </si>
  <si>
    <t>FLUZEPAM капс.10 x 30mg</t>
  </si>
  <si>
    <t>N05CF02001</t>
  </si>
  <si>
    <t>ZOLPIDEM таблети 5mg</t>
  </si>
  <si>
    <t xml:space="preserve">LUNATA филм обл.табл. 10 x 5mg </t>
  </si>
  <si>
    <t>N05CF02002</t>
  </si>
  <si>
    <t>ZOLPIDEM таблети 10mg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</si>
  <si>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</si>
  <si>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</si>
  <si>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</si>
  <si>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>N06AA09001</t>
  </si>
  <si>
    <t>AMITRIPTYLINE таблети 10mg</t>
  </si>
  <si>
    <t>AMYZOL филм обл.табл.100x10mg</t>
  </si>
  <si>
    <t>N06AA09002</t>
  </si>
  <si>
    <t>AMITRIPTYLINE таблети 25mg</t>
  </si>
  <si>
    <t>AMYZOL филм обл.табл.30x25mg</t>
  </si>
  <si>
    <t>AMITRIPTYLINE филм обл.табл.30x25mg</t>
  </si>
  <si>
    <t>N06AB03003</t>
  </si>
  <si>
    <t>FLUOXETINE таблети 20mg</t>
  </si>
  <si>
    <t>FLUNISAN табл. 30 x 20mg</t>
  </si>
  <si>
    <t>N06AB05003</t>
  </si>
  <si>
    <t>PAROXETINE таблети 20mg</t>
  </si>
  <si>
    <t>SEROXAT филм обл.табл.30x20mg</t>
  </si>
  <si>
    <t>PAROKSETIN PharmaS филм обл.табл.30x20mg</t>
  </si>
  <si>
    <t>DEPROZEL филм обл.табл.30x20mg</t>
  </si>
  <si>
    <t>PAROKSETIN филм обл.табл.30x20mg</t>
  </si>
  <si>
    <t>N06AB05005</t>
  </si>
  <si>
    <t>PAROXETINE таблети 30mg</t>
  </si>
  <si>
    <t>PAROKSETIN PharmaS филм обл.табл.30x30mg</t>
  </si>
  <si>
    <t>PAROKSETIN филм обл.табл.30x30mg</t>
  </si>
  <si>
    <t>N06AB06003</t>
  </si>
  <si>
    <t>SERTRALINE таблети 50mg</t>
  </si>
  <si>
    <t>TRAGAL филм обл.табл.28x50mg</t>
  </si>
  <si>
    <t>ZOLOFT филм обл.табл.28x50mg</t>
  </si>
  <si>
    <t>HAUPT PHARM</t>
  </si>
  <si>
    <t>SIDATA филм обл.табл.28x50mg</t>
  </si>
  <si>
    <t>ASENTRA филм обл.табл.28x50mg</t>
  </si>
  <si>
    <t>MISOL филм обл.табл.28x50mg</t>
  </si>
  <si>
    <t>LUXETA филм обл.табл.30x50mg</t>
  </si>
  <si>
    <t>N06AB06006</t>
  </si>
  <si>
    <t>SERTRALINE таблети 100mg</t>
  </si>
  <si>
    <t>TRAGAL филм обл.табл.28x100mg</t>
  </si>
  <si>
    <t>ZOLOFT филм обл.табл.28x100mg</t>
  </si>
  <si>
    <t>ASENTRA филм обл.табл.28x100mg</t>
  </si>
  <si>
    <t>N06AX16001</t>
  </si>
  <si>
    <t>VENLAFAXINE таблети 37,5mg</t>
  </si>
  <si>
    <t>VELAFAX  таблети 28 x 37,5 mg</t>
  </si>
  <si>
    <t>ZANFEXA таблети 30 x 37,5 mg</t>
  </si>
  <si>
    <t>N06AX16002</t>
  </si>
  <si>
    <t>VENLAFAXINE таблети 50mg</t>
  </si>
  <si>
    <t>ZANFEXA таблети 30 x 50 mg</t>
  </si>
  <si>
    <t>N06AX16003</t>
  </si>
  <si>
    <t>VENLAFAXINE таблети 75mg</t>
  </si>
  <si>
    <t>VELAFAX  таблети 28 x 75 mg</t>
  </si>
  <si>
    <t>ZANFEXA таблети 30 x 75 мг</t>
  </si>
  <si>
    <t>N06AX16005</t>
  </si>
  <si>
    <t>VENLAFAXINE капсули со продолжено/модифицирано ослободување 37,50 mg</t>
  </si>
  <si>
    <t>ALVENTA капс. со модифицирано осл. 28 x 37,5 mg.</t>
  </si>
  <si>
    <t>ZANFEXA XR капс. со модифицирано осл. 30 x 37,5 mg.</t>
  </si>
  <si>
    <t>N06AX16006</t>
  </si>
  <si>
    <t>VENLAFAXINE капсули со продолжено/модифицирано ослободување 75 mg</t>
  </si>
  <si>
    <t>ALVENTA капс. со модифицирано осл. 28 x 75 mg.</t>
  </si>
  <si>
    <t>VELAFAX XL капс. со продолжено осл. 28 x 75 mg.</t>
  </si>
  <si>
    <t>ZANFEXA XR капс. со продолжено осл. 30 x 75 mg.</t>
  </si>
  <si>
    <t>N06AX16007</t>
  </si>
  <si>
    <t>VENLAFAXINE капсули со продолжено/модифицирано ослободување 150 mg</t>
  </si>
  <si>
    <t>ALVENTA капс. со модифицирано осл. 28 x 150 mg.</t>
  </si>
  <si>
    <t>VELAFAX XL капс. со продолжено осл. 28 x 150 mg.</t>
  </si>
  <si>
    <t>ZANFEXA XR капс. со продолжено осл. 30 x 150 mg.</t>
  </si>
  <si>
    <t>N06DA02003</t>
  </si>
  <si>
    <t>DONEPEZIL таблети 5 mg</t>
  </si>
  <si>
    <t>DOENZA-SANOVEL филм обл. Табл. 14X5 mg</t>
  </si>
  <si>
    <t>ZILDON филм обл. Табл. 28X5 mg</t>
  </si>
  <si>
    <t>CIPOZEL перорални дисперзибилни таблети 28X5mg</t>
  </si>
  <si>
    <t>YASNAL филм обл. Табл. 30X5 mg</t>
  </si>
  <si>
    <t>N06DA02004</t>
  </si>
  <si>
    <t>DONEPEZIL таблети 10 mg</t>
  </si>
  <si>
    <t>ZILDON филм обл. табл. 28x10 mg</t>
  </si>
  <si>
    <t>CIPOZEL перорални дисперзибилни таблети 28x10mg</t>
  </si>
  <si>
    <t>DOENZA-SANOVEL филм обл. табл. 28x10 mg</t>
  </si>
  <si>
    <t>YASNAL филм обл. табл. 30x10 mg</t>
  </si>
  <si>
    <t>N07AA02001</t>
  </si>
  <si>
    <t>PYRIDOSTIGMINE таблети 60mg</t>
  </si>
  <si>
    <t>MESTINON табл.20 x 60mg</t>
  </si>
  <si>
    <t>ICN Polfa Rzesow S.A.</t>
  </si>
  <si>
    <t>MESTINON табл.150 x 60mg</t>
  </si>
  <si>
    <t>N07CA02001</t>
  </si>
  <si>
    <t>CINNARIZINE таблети 75mg</t>
  </si>
  <si>
    <t>CINEDIL табл.45x75mg</t>
  </si>
  <si>
    <t>CINARIZIN FORTE табл.50x75mg</t>
  </si>
  <si>
    <t>STUGERON FORTE табл.50x75mg</t>
  </si>
  <si>
    <t>P01AB01001</t>
  </si>
  <si>
    <t>METRONIDAZOLE таблети 250mg</t>
  </si>
  <si>
    <t>FLAGYL табл.20x250mg</t>
  </si>
  <si>
    <t>P01AB01002</t>
  </si>
  <si>
    <t>METRONIDAZOLE таблети 400mg</t>
  </si>
  <si>
    <t>EFLORAN филм обл.табл.10x400mg</t>
  </si>
  <si>
    <t>FLAGYL филм обл.табл.20x400mg</t>
  </si>
  <si>
    <t>ORVAGIL филм обл.табл.20x400mg</t>
  </si>
  <si>
    <t>P02CA03001</t>
  </si>
  <si>
    <t>ALBENDAZOLE таблети 200mg</t>
  </si>
  <si>
    <t>ALBENDAZOL ALKALOID  филм обл.табл.6x200mg</t>
  </si>
  <si>
    <t>ALBENDAZOL ALKALOID  филм обл.табл.60x200mg</t>
  </si>
  <si>
    <t>R01AD05003</t>
  </si>
  <si>
    <t>BUDESONIDE назален спреј 50mcg/доза</t>
  </si>
  <si>
    <t>TAFEN назален спреј 50mcg/дозa (200 дози) (10ml)</t>
  </si>
  <si>
    <t>R01AD08001</t>
  </si>
  <si>
    <t>FLUTICASONE назален спреј 50mcg/доза</t>
  </si>
  <si>
    <t>FLIXONASE назален спреј 50 mcg/доза (120дози)</t>
  </si>
  <si>
    <t>RINOCO назален спреј 50 mcg/доза (120дози)</t>
  </si>
  <si>
    <t>R03AC02001</t>
  </si>
  <si>
    <t>SALBUTAMOL аеросол 0,1mg/доза</t>
  </si>
  <si>
    <t>VENTOLIN Аеросол 0,1mg/доза (200дози)</t>
  </si>
  <si>
    <t>GSK PHARMACEUTICALS, 
POLSKA VO SORABOTKA SO GW S.A</t>
  </si>
  <si>
    <t>SALBUTAMOL аеросол  0.1mg/доза</t>
  </si>
  <si>
    <t>VENTOALDO Аеросол 0,1mg/доза (200 дози)</t>
  </si>
  <si>
    <t xml:space="preserve">LABORATORIO ALDO-UNIO, S.A Barcelona </t>
  </si>
  <si>
    <t>R03AC02002</t>
  </si>
  <si>
    <t>SALBUTAMOL раствор за инхалација  5mg/ml</t>
  </si>
  <si>
    <t>VENTOLIN раствор за инхалација 5mg/ml (20ml)</t>
  </si>
  <si>
    <t>R03AC02005</t>
  </si>
  <si>
    <t>SALBUTAMOL сируп 2mg/5ml</t>
  </si>
  <si>
    <t>SALBUTAMOL ALKALOID сируп 2mg/5ml (150ml)</t>
  </si>
  <si>
    <t>R03AC02007</t>
  </si>
  <si>
    <t>SALBUTAMOL таблети 2mg</t>
  </si>
  <si>
    <t>SALBUTAMOL ALKALOID табл.60 x 2mg</t>
  </si>
  <si>
    <t>R03AK06003</t>
  </si>
  <si>
    <t>SALMETEROL + FLUTICASONE 
прашок за инхалирање 50mcg + 100mcg</t>
  </si>
  <si>
    <t xml:space="preserve">SERETIDE DISKUS прашок за инхалирање
50mcg+100 mcg (60 дози) </t>
  </si>
  <si>
    <t>R03AK06001</t>
  </si>
  <si>
    <t>SALMETEROL + FLUTICASONE 
прашок за инхалирање 50mcg + 250mcg</t>
  </si>
  <si>
    <t>SERETIDE DISKUS (60 дози) прашок за инхалирање 50mcg+250 mcg</t>
  </si>
  <si>
    <t>AIRFLUSAL FORSPIRO прашок за инхалирање (60 дози) 50mcg+250 mcg</t>
  </si>
  <si>
    <t>LEK-SALUTAS</t>
  </si>
  <si>
    <t>R03AK06002</t>
  </si>
  <si>
    <t>SALMETEROL + FLUTICASONE 
прашок за инхалирање 50mcg + 500mcg</t>
  </si>
  <si>
    <t>SERETIDE DISKUS (60 дози) прашок за инхалирање 50mcg+500 mcg</t>
  </si>
  <si>
    <t>AIRFLUSAL FORSPIRO прашок за инхалирање (60 дози) 50mcg+500 mcg</t>
  </si>
  <si>
    <t>R03AK07002</t>
  </si>
  <si>
    <t>FORMOTEROL + BUDESONIDE 
прашок за инхалирање 160mcg + 4,5mcg</t>
  </si>
  <si>
    <t>DUORESP SPIROMAX прашок за инхалирање  160mcg+4,5mcg (120 дози)</t>
  </si>
  <si>
    <t>TEVA</t>
  </si>
  <si>
    <t>R03AK07004</t>
  </si>
  <si>
    <t>FORMOTEROL + BUDESONIDE 
прашок за инхалирање 320mcg + 9mcg/доза</t>
  </si>
  <si>
    <t>DUORESP SPIROMAX прашок за инхалирање  320mcg+9mcg (60 дози)</t>
  </si>
  <si>
    <t>R03AK07003</t>
  </si>
  <si>
    <t>FORMOTEROL+BECLOMETASONE 
инхалациски р-р под притисок 6mcg/100mcg</t>
  </si>
  <si>
    <t>CHIESI FARMACEUTICI SPA</t>
  </si>
  <si>
    <t>R03AK07005</t>
  </si>
  <si>
    <t>FORMOTEROL+BECLOMETASONE 
инхалациски р-р под притисок 
6mcg/200mcg</t>
  </si>
  <si>
    <t>R03BA05003</t>
  </si>
  <si>
    <t>FLUTICASONE аеросол 50mcg/доза</t>
  </si>
  <si>
    <t>FLIXOTIDE аеросол 50mcg/доза (120 дози)</t>
  </si>
  <si>
    <t>R03BA05004</t>
  </si>
  <si>
    <t>FLUTICASONE аеросол 125mcg/доза</t>
  </si>
  <si>
    <t>FLIXOTIDE аеросол 125mcg/доза (120 дози)</t>
  </si>
  <si>
    <t>R03BB04002</t>
  </si>
  <si>
    <t>TIOTROPIUM BROMIDE 
раствор за инхалирање 2,5mcg/1 инхалација</t>
  </si>
  <si>
    <t>SPIRIVA RESPIMAT раствор за инхалирање, (4 ml/60 inh/30дози) 2,5mcg/инхалација</t>
  </si>
  <si>
    <t>R03BB04001</t>
  </si>
  <si>
    <t>TIOTROPIUM BROMIDE прашок за инхалирање,капсула 10mcg/доза</t>
  </si>
  <si>
    <t>BRALTUS прашок за инхалирање, капсула 13 mcg (30 капсули)</t>
  </si>
  <si>
    <t>ACTAVIS/TEVA</t>
  </si>
  <si>
    <t>SPIRIVA прашок за инхалирање, капсула 18 mcg (30 капсули)</t>
  </si>
  <si>
    <t>R03DA05001</t>
  </si>
  <si>
    <t>AMINOPHYLLINE таблети 100mg</t>
  </si>
  <si>
    <t>AMINOFILIN ALKALOID филм обл.табл.50x100mg</t>
  </si>
  <si>
    <t>AMINOFILIN табл.50x100mg</t>
  </si>
  <si>
    <t>R03DA05006</t>
  </si>
  <si>
    <t>AMINOPHYLLINE  таблети со продолжено ослободување 350mg</t>
  </si>
  <si>
    <t>AMINOFILIN RETARD ALKALOID табл.со прод.ослоб.20x350mg</t>
  </si>
  <si>
    <t>R06AE07002</t>
  </si>
  <si>
    <t>CETIRIZINE раствор за орална употреба 1mg/ml</t>
  </si>
  <si>
    <t>ZYRTEC раствор за орална употреба 1mg/ml (60ml)</t>
  </si>
  <si>
    <t>LETIZEN раствор за орална употреба 1mg/ml (120ml)</t>
  </si>
  <si>
    <t>CETIRIZIN раствор за орална употреба 1mg/ml (120ml)</t>
  </si>
  <si>
    <t>R06AE07006</t>
  </si>
  <si>
    <t>CETIRIZINE таблети 10mg</t>
  </si>
  <si>
    <t>LETIZEN филм обл.табл.10x10mg</t>
  </si>
  <si>
    <t>ALERZIN филм обл.табл.10x10mg</t>
  </si>
  <si>
    <t>ZYRTEC филм обл.табл.10x10mg</t>
  </si>
  <si>
    <t>LETIZEN филм обл.табл.20x10mg</t>
  </si>
  <si>
    <t>CETIRIZIN филм обл.табл.20x10mg</t>
  </si>
  <si>
    <t>R06AX13003</t>
  </si>
  <si>
    <t>LORATADINE суспензија 5mg/5ml</t>
  </si>
  <si>
    <t>LORATA сусп.5mg/5ml(100ml)</t>
  </si>
  <si>
    <t>LORATADIN ALKALOID сусп.5mg/5ml(120ml)</t>
  </si>
  <si>
    <t>PRESSING сируп 5mg/5ml(120ml)</t>
  </si>
  <si>
    <t>R06AX13001</t>
  </si>
  <si>
    <t>LORATADINE таблети 10mg</t>
  </si>
  <si>
    <t>LORATADIN S ALKALOID табл. 10 x 10mg</t>
  </si>
  <si>
    <t>PRESSING  табл. 10 x 10mg</t>
  </si>
  <si>
    <t>LORATADIN LEK  табл. 10 x 10mg</t>
  </si>
  <si>
    <t>RINOLAN табл. 10 x 10mg</t>
  </si>
  <si>
    <t>LORATA табл. 10 x 10mg</t>
  </si>
  <si>
    <t>LORATADIN табл. 20 x 10mg</t>
  </si>
  <si>
    <t>S01AA01001</t>
  </si>
  <si>
    <t>CHLORAMPHENICOL маст за очи 1%</t>
  </si>
  <si>
    <t>CHLORAMPHENICOL ALKALOID маст за очи 1% (5g)</t>
  </si>
  <si>
    <t>CHLORAMPHENICOL маст за очи 1% (5g)</t>
  </si>
  <si>
    <t>S01AD03002</t>
  </si>
  <si>
    <t>ACICLOVIR маст за очи 30mg/g</t>
  </si>
  <si>
    <t>ACIKLOVIR ALKALOID маст за очи 30mg/g (5g)</t>
  </si>
  <si>
    <t>S01BA01002</t>
  </si>
  <si>
    <t>DEXAMETHASONE капки за очи 1mg/ml</t>
  </si>
  <si>
    <t>MAXIDEX капки за очи  1mg/ml  (5ml)</t>
  </si>
  <si>
    <t>ALCON COUVREUR</t>
  </si>
  <si>
    <t>UNIDEXA капки за очи  1mg/ml  (10ml)</t>
  </si>
  <si>
    <t>UNIMED PHARMA spol. s.r.o., Братислава, Словачка</t>
  </si>
  <si>
    <t>S01CA01001</t>
  </si>
  <si>
    <t>DEXAMETHAZON + CHLORAMPHENICOL 
капки за очи (1mg+5mg)/ml</t>
  </si>
  <si>
    <t>DEKSAMETAZON+HLORAMFENIKOL капки за око (1mg+5mg)/ml(10ml)</t>
  </si>
  <si>
    <t>S01CA01003</t>
  </si>
  <si>
    <t>DEXAMETHAZON + TOBRAMYCINE  
капки за очи (3mg+1mg)/ml</t>
  </si>
  <si>
    <t>TOBRADEX капки за очи (3mg+1mg)/ml (5ml)</t>
  </si>
  <si>
    <t>DEXAMETHAZON + TOBRAMYCINE  
капки за очи  (3mg+1mg)/ml</t>
  </si>
  <si>
    <t>TOBRAVIS COMBO капки за очи (3mg+1mg)/ml (5ml)</t>
  </si>
  <si>
    <t>S.C. Rompharm Company S.R.L</t>
  </si>
  <si>
    <t>S01CA01004</t>
  </si>
  <si>
    <t xml:space="preserve">DEXAMETHAZON + TOBRAMYCINE маст за очи (3mg+1mg)/g  </t>
  </si>
  <si>
    <t>TOBRADEX маст за очи (3mg+1mg)/g (3,5 g)</t>
  </si>
  <si>
    <t xml:space="preserve">DEXAMETHAZON + TOBRAMYCINE маст за очи (3mg+1mg)/g </t>
  </si>
  <si>
    <t>TOBRAVIS COMBO маст за очи (3mg+1mg)/g (5g)</t>
  </si>
  <si>
    <t xml:space="preserve">BALKANPHARMA-RAZGRAD AD </t>
  </si>
  <si>
    <t>S01EC04001</t>
  </si>
  <si>
    <t>BRINZOLAMIDE капки за очи 10mg/ml</t>
  </si>
  <si>
    <t>AZOPT капки за очи 10mg/ml (1%) (5ml)</t>
  </si>
  <si>
    <t>VICLAMIDE капки за очи 10mg/ml (1%) (5ml)</t>
  </si>
  <si>
    <t>ALCON/LEK/SALUTAS</t>
  </si>
  <si>
    <t>BRINZOVIS капки за очи 10mg/ml (1%) (5ml)</t>
  </si>
  <si>
    <t>BALKAN PHARMA</t>
  </si>
  <si>
    <t xml:space="preserve">BRINZUNO капки за очи 10mg/ml (1%) (5ml) </t>
  </si>
  <si>
    <t>PHARMATHEN /FAMAR
/BALKANPHARMA</t>
  </si>
  <si>
    <t>S01ED01003</t>
  </si>
  <si>
    <t>TIMOLOL капки за очи 5mg/ml</t>
  </si>
  <si>
    <t>TIMOLOL ALKALOID капки за очи 5mg/1ml (5ml)</t>
  </si>
  <si>
    <t>GLAUMOL  капки за очи 5mg/1ml (5ml)</t>
  </si>
  <si>
    <t>TIMALEN капки за очи 5mg/1ml (5ml)</t>
  </si>
  <si>
    <t>UNITIMOLOL капки за очи 5mg/1ml (10ml)</t>
  </si>
  <si>
    <t>UNIMED PHARMA</t>
  </si>
  <si>
    <t>OLOPATADINE капки за очи 1mg/ml</t>
  </si>
  <si>
    <t>PATANOL капки за очи 1mg/ml (0,1%)  (5ml)</t>
  </si>
  <si>
    <t>S03AA07002</t>
  </si>
  <si>
    <t>CIPROFLOXACIN капки за око и уво 3mg/ml</t>
  </si>
  <si>
    <t>CITERAL капки за око и уво 3mg/ml (5ml)</t>
  </si>
  <si>
    <t>S03AA30004</t>
  </si>
  <si>
    <t>BACITRACIN+NEOMYCIN 
маст за очи (500IU+3,3mg)/g</t>
  </si>
  <si>
    <t>ENBECIN маст за око (500IU+3,3mg)/g (5g)</t>
  </si>
  <si>
    <t>V07A000001</t>
  </si>
  <si>
    <t>PREPARAT BEZ GLUTEN  брашно,млеко 
 1Kg</t>
  </si>
  <si>
    <t>PAROXETIN ALKALOID  филм обл.табл.30x20mg</t>
  </si>
  <si>
    <t>NOVARTIS Pharma SPA</t>
  </si>
  <si>
    <t>БРАШНО БЕЗ ГЛУТЕН 1 кг</t>
  </si>
  <si>
    <t>DR. SCHAR</t>
  </si>
  <si>
    <t xml:space="preserve">NUTRY ALLERGY CENTER </t>
  </si>
  <si>
    <t>VOLTAREN RETARD филм обл. табл. со прод ослоб. 20x100mg</t>
  </si>
  <si>
    <t>NOVARTIS Urunleri</t>
  </si>
  <si>
    <t>KORDAH  аеросол 125mcg/доза (120 дози)</t>
  </si>
  <si>
    <t>LEK-AM Pharmaceutical Company Ltd, Закрочим, Полска</t>
  </si>
  <si>
    <t>DAMATON табл. 20 x 400mg</t>
  </si>
  <si>
    <t xml:space="preserve">ANBOL табл.20x300mg </t>
  </si>
  <si>
    <t>PARACETAMOL табл.20x500mg</t>
  </si>
  <si>
    <t>AZOMEX филм обл.табл.3x500mg</t>
  </si>
  <si>
    <t>AZOMEX сусп.200mg/5ml (15ml)</t>
  </si>
  <si>
    <t>ORION CORPORATION,ORION PHARMA ESPOO</t>
  </si>
  <si>
    <t>DOPEZAL филм обл. табл. 28X5 mg</t>
  </si>
  <si>
    <t>DOPEZAL филм обл. табл. 28x10 mg</t>
  </si>
  <si>
    <t>DEXAMETHASONE таблети 4mg</t>
  </si>
  <si>
    <t>DEXAMETHASONE таблети 8 mg</t>
  </si>
  <si>
    <t>DEXAMETHASONE таблети 20mg</t>
  </si>
  <si>
    <t>DEXAMETHASONE таблети 40mg</t>
  </si>
  <si>
    <t>DEKSAMETAZON KRKA табл. 20 x 4mg</t>
  </si>
  <si>
    <t>DEKSAMETAZON KRKA табл. 20 x 8mg</t>
  </si>
  <si>
    <t>DEKSAMETAZON KRKA табл. 20 x 20mg</t>
  </si>
  <si>
    <t>DEKSAMETAZON KRKA табл. 20 x 40mg</t>
  </si>
  <si>
    <t>H02AB02006</t>
  </si>
  <si>
    <t>H02AB02007</t>
  </si>
  <si>
    <t>H02AB02008</t>
  </si>
  <si>
    <t>H02AB02009</t>
  </si>
  <si>
    <t>MYLAN</t>
  </si>
  <si>
    <t>TAKEDA</t>
  </si>
  <si>
    <t>TAMSULOSIN PharmaS  капсули со модифицирано ослободување 30 x400mcg</t>
  </si>
  <si>
    <t>SYNTON</t>
  </si>
  <si>
    <t>EFFERALGAN PAEDIATRIC сируп 30mg/1ml (90ml)</t>
  </si>
  <si>
    <t xml:space="preserve">UPSA SAS </t>
  </si>
  <si>
    <t>S &amp; D Pharma CZ,spol. s.r.o</t>
  </si>
  <si>
    <t>PRIMOLUT-NOR табл. 30 x 5mg</t>
  </si>
  <si>
    <t>BAYER</t>
  </si>
  <si>
    <t>PARAVANO филм обл.табл.30x5mg</t>
  </si>
  <si>
    <t>PARAVANO филм обл.табл.30x10mg</t>
  </si>
  <si>
    <t>PARAVANO филм обл.табл.30x20mg</t>
  </si>
  <si>
    <t>AMLOGAL табл.30x5mg</t>
  </si>
  <si>
    <t>AMLOGAL табл.30x10mg</t>
  </si>
  <si>
    <t>LOPRIL табл.30x10mg</t>
  </si>
  <si>
    <t>LOPRIL табл.30x20mg</t>
  </si>
  <si>
    <t>LABORATORIOS LEON FARMA</t>
  </si>
  <si>
    <t>J01DC02011</t>
  </si>
  <si>
    <t>CEFUROXIME перорална суспензија 250mg/5ml</t>
  </si>
  <si>
    <t>CEFAKS сусп.250mg/5ml (100ml)</t>
  </si>
  <si>
    <t xml:space="preserve">SUMAMED табл. за перорална сусп. 3x500mg </t>
  </si>
  <si>
    <t>R03AC02008</t>
  </si>
  <si>
    <t>SALBUTAMOL раствор за инхалација  2,5mg/2,5ml</t>
  </si>
  <si>
    <t>SALBUAIR раствор за инхалација 60 x  2,5mg/2,5ml (2,5ml)</t>
  </si>
  <si>
    <t>LABORATOIRE UNITHER</t>
  </si>
  <si>
    <t>R03BA05006</t>
  </si>
  <si>
    <t>FLUTICASONE аеросол 250mcg/доза</t>
  </si>
  <si>
    <t>KORDAH  аеросол 250mcg/доза (120 дози)</t>
  </si>
  <si>
    <t>TULIP филм обл.табл.30x10mg</t>
  </si>
  <si>
    <t>DEVADOX  капс.14 x100mg</t>
  </si>
  <si>
    <t>DATUST капс..30x0,5mg</t>
  </si>
  <si>
    <t xml:space="preserve">FOSTER инхалациски раствор под притисок 100mcg/6mcg (180 дози) </t>
  </si>
  <si>
    <t>FOSTER инхалациски раствор под притисок 200mcg/6mcg (180 дози)</t>
  </si>
  <si>
    <t>MEGLUCON филм обл.табл. 30 x 500mg</t>
  </si>
  <si>
    <t>LEK/SALUTAS</t>
  </si>
  <si>
    <t>MEGLUCON филм обл.табл. 30 x 850mg</t>
  </si>
  <si>
    <t xml:space="preserve">MEGLUCON филм обл.табл. 30 x 1000mg </t>
  </si>
  <si>
    <t>Famar A.V.E/Norgine B.V./Rovi Pharma Industrial Services, A.A</t>
  </si>
  <si>
    <t>GENSENTA ILAC SANAYI VE TICATER A.S.</t>
  </si>
  <si>
    <t>RUSOVAS филм обл.табл.30x5mg</t>
  </si>
  <si>
    <t>EMS, S.A.</t>
  </si>
  <si>
    <t>RUSOVAS филм обл.табл.30x10mg</t>
  </si>
  <si>
    <t>RUSOVAS филм обл.табл.30x20mg</t>
  </si>
  <si>
    <t xml:space="preserve">BAYER /DELPHARM </t>
  </si>
  <si>
    <t xml:space="preserve">BAYER </t>
  </si>
  <si>
    <t>CIPRONATIN филм обл.табл.14x500mg</t>
  </si>
  <si>
    <t>ATABAY ILAC FABRIKASI</t>
  </si>
  <si>
    <t>TACROLIMUS LEK капс. 50x0,5mg</t>
  </si>
  <si>
    <t>Lek Pharmaceuticals d.d</t>
  </si>
  <si>
    <t>TACROLIMUS LEK капс. 50x5mg</t>
  </si>
  <si>
    <t>TACROLIMUS LEK капс. 50x1mg</t>
  </si>
  <si>
    <t>GEMYSETIN 1% маст за очи 1% (5g)</t>
  </si>
  <si>
    <t>DEVA HOLDING A.S</t>
  </si>
  <si>
    <t>TREGONA филм обл. табл. 28X5 mg</t>
  </si>
  <si>
    <t xml:space="preserve">HEMOFARM </t>
  </si>
  <si>
    <t>TREGONA филм обл. табл. 28x10 mg</t>
  </si>
  <si>
    <t>DUSTER TEVA капс.30x0,5mg</t>
  </si>
  <si>
    <t>CEFIXIM STADA табл.10x400mg</t>
  </si>
  <si>
    <t>STADA Arzneimittel AG</t>
  </si>
  <si>
    <t>SPASMEX FORTE табл.30x5mg</t>
  </si>
  <si>
    <t>LEK Pharmaceuticals  d.d</t>
  </si>
  <si>
    <t>NIOSTA сусп.100.000IU/ml (48ml)</t>
  </si>
  <si>
    <t>SALRES аеросол 0,1mg/доза (200дози)</t>
  </si>
  <si>
    <t>RESPIRO-D прашок за инхалирање 50mcg + 250mcg, (60 капсули,дози)</t>
  </si>
  <si>
    <t>RESPIRO-D прашок за инхалирање 50mcg + 500mcg, (60 капсули,дози)</t>
  </si>
  <si>
    <t>FUROSEMID  ZENTIVA табл.20 x 40 mg</t>
  </si>
  <si>
    <t>NORMATIN капки за очи 5mg/1ml (5ml)</t>
  </si>
  <si>
    <t>World Medicine Ilac San ve Tic. A.S.</t>
  </si>
  <si>
    <t>SALCROZINE табл.100x500mg</t>
  </si>
  <si>
    <t>TORVACARD филм обл.табл.30x10mg</t>
  </si>
  <si>
    <t>ZENTIVA k.s.</t>
  </si>
  <si>
    <t>TORVACARD филм обл.табл.30x20mg</t>
  </si>
  <si>
    <t>TORVACARD филм обл.табл.30x40mg</t>
  </si>
  <si>
    <t>TORVACARD филм обл.табл.30x80mg</t>
  </si>
  <si>
    <t>D07AC14001</t>
  </si>
  <si>
    <t>METHYLPREDNISOLONE крем 0,1%</t>
  </si>
  <si>
    <t>METHYLPREDNISOLONE PHARMACTIVE  Крем 0,1% (30g)</t>
  </si>
  <si>
    <t>CEFAKS сусп.125mg/5ml (50ml)</t>
  </si>
  <si>
    <t>FIXEF филм обл.табл. 5x400mg</t>
  </si>
  <si>
    <t>DIKLORON табл.20x50mg</t>
  </si>
  <si>
    <t>DUPATIN  капки за очи 1mg/ml (0,1%)  (5ml)</t>
  </si>
  <si>
    <t xml:space="preserve">Лекови кои се додаваат </t>
  </si>
  <si>
    <t>PHARMACTIVE ILAC SAN. VE TIC. A.S</t>
  </si>
  <si>
    <t>TIRAMAT филм обл.табл.60 x 25mg</t>
  </si>
  <si>
    <t>TIRAMAT филм обл.табл.60 x 50mg</t>
  </si>
  <si>
    <t>TIRAMAT филм обл.табл.60 x 100mg</t>
  </si>
  <si>
    <t>S01GX09002</t>
  </si>
  <si>
    <t>NOVARTIS/ALCON COUVREUR</t>
  </si>
  <si>
    <t>OPALERG  капки за очи 1mg/ml (0,1%)  (10ml)</t>
  </si>
  <si>
    <t>FUREXTIL филм обл.табл.10x500mg</t>
  </si>
  <si>
    <t>ALENDRONATE CHOLECALCIFEROL (VITAMIN D3) ZENTIVA  табл.4x70mg/5.600IU</t>
  </si>
  <si>
    <t>PHARMATHEN S.A</t>
  </si>
  <si>
    <t>VERION капс.30x0,5mg</t>
  </si>
  <si>
    <t>SALCROZINE супп.12x500mg</t>
  </si>
  <si>
    <t>ROSUCARD  филм обл. табл. 30 x 5mg</t>
  </si>
  <si>
    <t xml:space="preserve">ZENTIVA </t>
  </si>
  <si>
    <t>ROSUCARD  филм обл. табл. 30 x 10mg</t>
  </si>
  <si>
    <t>ROSUCARD  филм обл. табл. 30 x 20mg</t>
  </si>
  <si>
    <t>ROSUCARD  филм обл. табл. 30 x 40mg</t>
  </si>
  <si>
    <t>HALOPERIDOL KRKA табл. 30 x 10mg</t>
  </si>
  <si>
    <t>LUCIDAN-SANOVEL филм обл.табл.28x50mg</t>
  </si>
  <si>
    <t>LUCIDAN-SANOVEL филм обл.табл.28x100mg</t>
  </si>
  <si>
    <t>MERISTAT SANOVEL MR сусп.250mg/5ml (50ml)</t>
  </si>
  <si>
    <t>KALCIUM KARBONAT ALKALOID табл.50x1g</t>
  </si>
  <si>
    <t>Лекови кои се бришат</t>
  </si>
  <si>
    <t>TAMSULOZIN ZENTIVA капс.со модиф.ослоб. 30x400mcg</t>
  </si>
  <si>
    <t>S.C ZENTIVA S.A</t>
  </si>
  <si>
    <t>CLARITHROMYCIN суспензија  125mg/5ml</t>
  </si>
  <si>
    <t>MERISTAT SANOVEL сусп.125mg/5ml (70ml)</t>
  </si>
  <si>
    <t>CLOPIDOGREL PLIVA филм обл.табл.28x75mg</t>
  </si>
</sst>
</file>

<file path=xl/styles.xml><?xml version="1.0" encoding="utf-8"?>
<styleSheet xmlns="http://schemas.openxmlformats.org/spreadsheetml/2006/main">
  <numFmts count="57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_-* #,##0\ _д_е_н_-;\-* #,##0\ _д_е_н_-;_-* &quot;-&quot;\ _д_е_н_-;_-@_-"/>
    <numFmt numFmtId="165" formatCode="_-* #,##0.00\ _д_е_н_-;\-* #,##0.00\ _д_е_н_-;_-* &quot;-&quot;??\ _д_е_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  <numFmt numFmtId="180" formatCode="0.000"/>
    <numFmt numFmtId="181" formatCode="dd\.mm\.yyyy;@"/>
    <numFmt numFmtId="182" formatCode="#,##0.0"/>
    <numFmt numFmtId="183" formatCode="_(* #,##0.0000_);_(* \(#,##0.0000\);_(* &quot;-&quot;??_);_(@_)"/>
    <numFmt numFmtId="184" formatCode="_(* #,##0.0000_);_(* \(#,##0.0000\);_(* &quot;-&quot;????_);_(@_)"/>
    <numFmt numFmtId="185" formatCode="#,##0.000"/>
    <numFmt numFmtId="186" formatCode="0.0"/>
    <numFmt numFmtId="187" formatCode="#,##0.00000"/>
    <numFmt numFmtId="188" formatCode="#,##0.000000"/>
    <numFmt numFmtId="189" formatCode="#,##0.0000000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0.000000000000"/>
    <numFmt numFmtId="196" formatCode="0.0000E+00"/>
    <numFmt numFmtId="197" formatCode="0.000E+00"/>
    <numFmt numFmtId="198" formatCode="0.0E+00"/>
    <numFmt numFmtId="199" formatCode="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  <numFmt numFmtId="207" formatCode="0.000000000000E+00"/>
    <numFmt numFmtId="208" formatCode="0.0000000000000E+00"/>
    <numFmt numFmtId="209" formatCode="0.00000000000000E+00"/>
    <numFmt numFmtId="210" formatCode="0.000000000000000E+00"/>
    <numFmt numFmtId="211" formatCode="0.0000000000000000E+00"/>
    <numFmt numFmtId="212" formatCode="0.00000000000000000E+00"/>
  </numFmts>
  <fonts count="46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22" fillId="33" borderId="10" xfId="0" applyNumberFormat="1" applyFont="1" applyFill="1" applyBorder="1" applyAlignment="1">
      <alignment horizontal="center" vertical="center" wrapText="1"/>
    </xf>
    <xf numFmtId="174" fontId="22" fillId="33" borderId="10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left" vertical="center" wrapText="1"/>
      <protection/>
    </xf>
    <xf numFmtId="49" fontId="1" fillId="0" borderId="10" xfId="59" applyNumberFormat="1" applyFont="1" applyFill="1" applyBorder="1" applyAlignment="1">
      <alignment horizontal="left" vertical="center" wrapText="1"/>
      <protection/>
    </xf>
    <xf numFmtId="174" fontId="2" fillId="0" borderId="10" xfId="0" applyNumberFormat="1" applyFont="1" applyFill="1" applyBorder="1" applyAlignment="1">
      <alignment horizontal="right" vertical="center" wrapText="1"/>
    </xf>
    <xf numFmtId="4" fontId="2" fillId="0" borderId="10" xfId="57" applyNumberFormat="1" applyFont="1" applyFill="1" applyBorder="1" applyAlignment="1">
      <alignment horizontal="right" vertical="center" wrapText="1"/>
      <protection/>
    </xf>
    <xf numFmtId="17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58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2" fillId="0" borderId="10" xfId="58" applyNumberFormat="1" applyFont="1" applyFill="1" applyBorder="1" applyAlignment="1">
      <alignment horizontal="left" vertical="center"/>
      <protection/>
    </xf>
    <xf numFmtId="0" fontId="45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74" fontId="2" fillId="0" borderId="10" xfId="58" applyNumberFormat="1" applyFont="1" applyFill="1" applyBorder="1" applyAlignment="1">
      <alignment horizontal="right" vertical="center"/>
      <protection/>
    </xf>
    <xf numFmtId="4" fontId="2" fillId="0" borderId="10" xfId="58" applyNumberFormat="1" applyFont="1" applyFill="1" applyBorder="1" applyAlignment="1">
      <alignment horizontal="right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174" fontId="2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" fontId="2" fillId="0" borderId="11" xfId="58" applyNumberFormat="1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left" vertical="center"/>
    </xf>
    <xf numFmtId="174" fontId="2" fillId="0" borderId="10" xfId="57" applyNumberFormat="1" applyFont="1" applyFill="1" applyBorder="1" applyAlignment="1">
      <alignment horizontal="right" vertical="center" wrapText="1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174" fontId="2" fillId="0" borderId="10" xfId="58" applyNumberFormat="1" applyFont="1" applyFill="1" applyBorder="1" applyAlignment="1">
      <alignment horizontal="right" vertical="center" wrapText="1"/>
      <protection/>
    </xf>
    <xf numFmtId="4" fontId="2" fillId="0" borderId="10" xfId="58" applyNumberFormat="1" applyFont="1" applyFill="1" applyBorder="1" applyAlignment="1">
      <alignment horizontal="right" vertical="center" wrapText="1"/>
      <protection/>
    </xf>
    <xf numFmtId="1" fontId="2" fillId="0" borderId="1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2" fillId="0" borderId="10" xfId="57" applyNumberFormat="1" applyFont="1" applyFill="1" applyBorder="1" applyAlignment="1">
      <alignment horizontal="right" vertical="center"/>
      <protection/>
    </xf>
    <xf numFmtId="0" fontId="2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0" fontId="2" fillId="0" borderId="13" xfId="58" applyFont="1" applyFill="1" applyBorder="1" applyAlignment="1">
      <alignment horizontal="left" vertical="center" wrapText="1"/>
      <protection/>
    </xf>
    <xf numFmtId="174" fontId="1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1" fillId="0" borderId="14" xfId="0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17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1" fillId="34" borderId="10" xfId="0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4" fontId="2" fillId="0" borderId="0" xfId="0" applyNumberFormat="1" applyFont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right" vertical="center"/>
    </xf>
    <xf numFmtId="0" fontId="22" fillId="35" borderId="11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>
      <alignment horizontal="left" vertical="center" wrapText="1"/>
    </xf>
    <xf numFmtId="0" fontId="22" fillId="35" borderId="16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 wrapText="1"/>
    </xf>
    <xf numFmtId="174" fontId="2" fillId="35" borderId="10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5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3" xfId="58"/>
    <cellStyle name="Normal 4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z\AppData\Local\Microsoft\Windows\INetCache\Content.Outlook\1YO7J19T\sifrarnik-lekovi-bzz-vaznost-od-10.04.2022%20(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z\Downloads\&#1055;&#1086;&#1079;&#1080;&#1090;&#1080;&#1074;&#1085;&#1072;%20&#1083;&#1080;&#1089;&#1090;&#1072;%20&#1083;&#1077;&#1082;&#1086;&#1074;&#1080;%20-%2010.03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04.2022"/>
    </sheetNames>
    <sheetDataSet>
      <sheetData sheetId="0">
        <row r="1">
          <cell r="C1" t="str">
            <v>Легенда:</v>
          </cell>
          <cell r="D1" t="str">
            <v>Лекови кои се додаваат </v>
          </cell>
        </row>
        <row r="2">
          <cell r="D2" t="str">
            <v>Лекови кои се бришат</v>
          </cell>
        </row>
        <row r="3">
          <cell r="D3" t="str">
            <v>Лекови со усогласена референтна цена </v>
          </cell>
        </row>
        <row r="4">
          <cell r="B4" t="str">
            <v>Шифра</v>
          </cell>
          <cell r="C4" t="str">
            <v>АТЦ 10 проширен код</v>
          </cell>
          <cell r="D4" t="str">
            <v>Генеричко име со форма и јачина на лекот</v>
          </cell>
          <cell r="E4" t="str">
            <v>Заштитено име на лекот со форма, јачина и пакување</v>
          </cell>
          <cell r="F4" t="str">
            <v>Пакување</v>
          </cell>
          <cell r="G4" t="str">
            <v>Производител</v>
          </cell>
          <cell r="H4" t="str">
            <v>Единечна референтна цена 
(ден. без 5% ДДВ)</v>
          </cell>
          <cell r="I4" t="str">
            <v>Референтна цена на пакување 
(ден. без 5% ДДВ)</v>
          </cell>
          <cell r="J4" t="str">
            <v>Единечна референтна цена 
(ден. со 5% ДДВ)</v>
          </cell>
          <cell r="K4" t="str">
            <v>Референтна цена на пакување 
(ден. со 5% ДДВ)</v>
          </cell>
        </row>
        <row r="5">
          <cell r="B5">
            <v>101834</v>
          </cell>
          <cell r="C5" t="str">
            <v>A02BA02008</v>
          </cell>
          <cell r="D5" t="str">
            <v>RANITIDINE таблети 150 mg</v>
          </cell>
          <cell r="E5" t="str">
            <v>ULCODIN филм обл.табл. 15 x 150mg</v>
          </cell>
          <cell r="F5">
            <v>15</v>
          </cell>
          <cell r="G5" t="str">
            <v>ALKALOID AD</v>
          </cell>
          <cell r="H5">
            <v>1.15</v>
          </cell>
          <cell r="I5">
            <v>17.25</v>
          </cell>
          <cell r="J5">
            <v>1.2075</v>
          </cell>
          <cell r="K5">
            <v>18</v>
          </cell>
        </row>
        <row r="6">
          <cell r="B6">
            <v>997153</v>
          </cell>
          <cell r="C6" t="str">
            <v>A02BA02008</v>
          </cell>
          <cell r="D6" t="str">
            <v>RANITIDINE таблети 150 mg</v>
          </cell>
          <cell r="E6" t="str">
            <v>RANITIDIN филм обл.табл. 20 x 150mg</v>
          </cell>
          <cell r="F6">
            <v>20</v>
          </cell>
          <cell r="G6" t="str">
            <v>REPLEK FARM</v>
          </cell>
          <cell r="H6">
            <v>1.15</v>
          </cell>
          <cell r="I6">
            <v>23</v>
          </cell>
          <cell r="J6">
            <v>1.2075</v>
          </cell>
          <cell r="K6">
            <v>24</v>
          </cell>
        </row>
        <row r="7">
          <cell r="B7">
            <v>997129</v>
          </cell>
          <cell r="C7" t="str">
            <v>A02BA02008</v>
          </cell>
          <cell r="D7" t="str">
            <v>RANITIDINE таблети 150 mg</v>
          </cell>
          <cell r="E7" t="str">
            <v>RANITAL  филм обл.табл. 20 x 150mg</v>
          </cell>
          <cell r="F7">
            <v>20</v>
          </cell>
          <cell r="G7" t="str">
            <v>SANDOZ LEK</v>
          </cell>
          <cell r="H7">
            <v>1.15</v>
          </cell>
          <cell r="I7">
            <v>23</v>
          </cell>
          <cell r="J7">
            <v>1.2075</v>
          </cell>
          <cell r="K7">
            <v>24</v>
          </cell>
        </row>
        <row r="8">
          <cell r="B8">
            <v>106593</v>
          </cell>
          <cell r="C8" t="str">
            <v>A02BA02008</v>
          </cell>
          <cell r="D8" t="str">
            <v>RANITIDINE таблети 150 mg</v>
          </cell>
          <cell r="E8" t="str">
            <v>RANITAB филм обл.табл. 60 x 150mg</v>
          </cell>
          <cell r="F8">
            <v>60</v>
          </cell>
          <cell r="G8" t="str">
            <v>DEVA HOLDING</v>
          </cell>
          <cell r="H8">
            <v>1.15</v>
          </cell>
          <cell r="I8">
            <v>69</v>
          </cell>
          <cell r="J8">
            <v>1.2075</v>
          </cell>
          <cell r="K8">
            <v>72</v>
          </cell>
        </row>
        <row r="9">
          <cell r="B9">
            <v>973912</v>
          </cell>
          <cell r="C9" t="str">
            <v>A02BA02005</v>
          </cell>
          <cell r="D9" t="str">
            <v>RANITIDINE инјекции 50mg</v>
          </cell>
          <cell r="E9" t="str">
            <v>ULCODIN  инјекции  5 x 50mg/2ml</v>
          </cell>
          <cell r="F9">
            <v>5</v>
          </cell>
          <cell r="G9" t="str">
            <v>ALKALOID AD</v>
          </cell>
          <cell r="H9">
            <v>8.572</v>
          </cell>
          <cell r="I9">
            <v>42.86</v>
          </cell>
          <cell r="J9">
            <v>9.0006</v>
          </cell>
          <cell r="K9">
            <v>45</v>
          </cell>
        </row>
        <row r="10">
          <cell r="B10">
            <v>103179</v>
          </cell>
          <cell r="C10" t="str">
            <v>A02BA02005</v>
          </cell>
          <cell r="D10" t="str">
            <v>RANITIDINE инјекции 50mg</v>
          </cell>
          <cell r="E10" t="str">
            <v>RANITIDINE инјекции 5 x 50mg/2ml (2ml)</v>
          </cell>
          <cell r="F10">
            <v>5</v>
          </cell>
          <cell r="G10" t="str">
            <v>HEMOFARM</v>
          </cell>
          <cell r="H10">
            <v>8.572</v>
          </cell>
          <cell r="I10">
            <v>42.86</v>
          </cell>
          <cell r="J10">
            <v>9.0006</v>
          </cell>
          <cell r="K10">
            <v>45</v>
          </cell>
        </row>
        <row r="11">
          <cell r="B11">
            <v>997226</v>
          </cell>
          <cell r="C11" t="str">
            <v>A02BA03002</v>
          </cell>
          <cell r="D11" t="str">
            <v>FAMOTIDINE таблети 40mg</v>
          </cell>
          <cell r="E11" t="str">
            <v>FAMOSAN филм обл.табл. 10 x 40mg</v>
          </cell>
          <cell r="F11">
            <v>10</v>
          </cell>
          <cell r="G11" t="str">
            <v>ALKALOID AD</v>
          </cell>
          <cell r="H11">
            <v>2.3</v>
          </cell>
          <cell r="I11">
            <v>23</v>
          </cell>
          <cell r="J11">
            <v>2.415</v>
          </cell>
          <cell r="K11">
            <v>24</v>
          </cell>
        </row>
        <row r="12">
          <cell r="B12">
            <v>997196</v>
          </cell>
          <cell r="C12" t="str">
            <v>A02BA03001</v>
          </cell>
          <cell r="D12" t="str">
            <v>FAMOTIDINE таблети 20mg</v>
          </cell>
          <cell r="E12" t="str">
            <v>FAMOSAN филм обл.табл. 20 x 20mg</v>
          </cell>
          <cell r="F12">
            <v>20</v>
          </cell>
          <cell r="G12" t="str">
            <v>ALKALOID AD</v>
          </cell>
          <cell r="H12">
            <v>1.15</v>
          </cell>
          <cell r="I12">
            <v>23</v>
          </cell>
          <cell r="J12">
            <v>1.2075</v>
          </cell>
          <cell r="K12">
            <v>24</v>
          </cell>
        </row>
        <row r="13">
          <cell r="B13">
            <v>83496</v>
          </cell>
          <cell r="C13" t="str">
            <v>A02BC01001</v>
          </cell>
          <cell r="D13" t="str">
            <v>OMEPRAZOLE капсули 20mg</v>
          </cell>
          <cell r="E13" t="str">
            <v>OMEZOL капс. 14 x 20mg</v>
          </cell>
          <cell r="F13">
            <v>14</v>
          </cell>
          <cell r="G13" t="str">
            <v>ALKALOID AD</v>
          </cell>
          <cell r="H13">
            <v>3.2857</v>
          </cell>
          <cell r="I13">
            <v>46</v>
          </cell>
          <cell r="J13">
            <v>3.449985</v>
          </cell>
          <cell r="K13">
            <v>48</v>
          </cell>
        </row>
        <row r="14">
          <cell r="B14">
            <v>106607</v>
          </cell>
          <cell r="C14" t="str">
            <v>A02BC01001</v>
          </cell>
          <cell r="D14" t="str">
            <v>OMEPRAZOLE капсули 20mg</v>
          </cell>
          <cell r="E14" t="str">
            <v>DEPRAZOL капс. 14 x 20mg</v>
          </cell>
          <cell r="F14">
            <v>14</v>
          </cell>
          <cell r="G14" t="str">
            <v>DEVA HOLDING</v>
          </cell>
          <cell r="H14">
            <v>3.2857</v>
          </cell>
          <cell r="I14">
            <v>46</v>
          </cell>
          <cell r="J14">
            <v>3.45</v>
          </cell>
          <cell r="K14">
            <v>48</v>
          </cell>
        </row>
        <row r="15">
          <cell r="B15">
            <v>75949</v>
          </cell>
          <cell r="C15" t="str">
            <v>A02BC01001</v>
          </cell>
          <cell r="D15" t="str">
            <v>OMEPRAZOLE капсули 20mg</v>
          </cell>
          <cell r="E15" t="str">
            <v>ULTOP капс. 14 x 20mg</v>
          </cell>
          <cell r="F15">
            <v>14</v>
          </cell>
          <cell r="G15" t="str">
            <v>KRKA</v>
          </cell>
          <cell r="H15">
            <v>3.2857</v>
          </cell>
          <cell r="I15">
            <v>46</v>
          </cell>
          <cell r="J15">
            <v>3.449985</v>
          </cell>
          <cell r="K15">
            <v>48</v>
          </cell>
        </row>
        <row r="16">
          <cell r="B16">
            <v>993662</v>
          </cell>
          <cell r="C16" t="str">
            <v>A02BC01001</v>
          </cell>
          <cell r="D16" t="str">
            <v>OMEPRAZOLE капсули 20mg</v>
          </cell>
          <cell r="E16" t="str">
            <v>OMEPRAZID капс. 14Х20 mg</v>
          </cell>
          <cell r="F16">
            <v>14</v>
          </cell>
          <cell r="G16" t="str">
            <v>Nobel Ilac</v>
          </cell>
          <cell r="H16">
            <v>3.2857</v>
          </cell>
          <cell r="I16">
            <v>46</v>
          </cell>
          <cell r="J16">
            <v>3.449985</v>
          </cell>
          <cell r="K16">
            <v>48</v>
          </cell>
        </row>
        <row r="17">
          <cell r="B17">
            <v>104647</v>
          </cell>
          <cell r="C17" t="str">
            <v>A02BC01001</v>
          </cell>
          <cell r="D17" t="str">
            <v>OMEPRAZOLE капсули 20mg</v>
          </cell>
          <cell r="E17" t="str">
            <v>OMEPRAZOL  капс. 15 x 20mg</v>
          </cell>
          <cell r="F17">
            <v>15</v>
          </cell>
          <cell r="G17" t="str">
            <v>REPLEKFARM</v>
          </cell>
          <cell r="H17">
            <v>3.2857</v>
          </cell>
          <cell r="I17">
            <v>49.286</v>
          </cell>
          <cell r="J17">
            <v>3.449985</v>
          </cell>
          <cell r="K17">
            <v>52</v>
          </cell>
        </row>
        <row r="18">
          <cell r="B18">
            <v>102423</v>
          </cell>
          <cell r="C18" t="str">
            <v>A02BC02004</v>
          </cell>
          <cell r="D18" t="str">
            <v>PANTOPRAZOLE таблети 20mg</v>
          </cell>
          <cell r="E18" t="str">
            <v>NOLPAZA CONTROL гастрорезистентни таблети 7x20mg</v>
          </cell>
          <cell r="F18">
            <v>7</v>
          </cell>
          <cell r="G18" t="str">
            <v>KRKA</v>
          </cell>
          <cell r="H18">
            <v>1.6429</v>
          </cell>
          <cell r="I18">
            <v>11.5</v>
          </cell>
          <cell r="J18">
            <v>1.7250450000000002</v>
          </cell>
          <cell r="K18">
            <v>12</v>
          </cell>
        </row>
        <row r="19">
          <cell r="B19">
            <v>997242</v>
          </cell>
          <cell r="C19" t="str">
            <v>A02BC02004</v>
          </cell>
          <cell r="D19" t="str">
            <v>PANTOPRAZOLE таблети 20mg</v>
          </cell>
          <cell r="E19" t="str">
            <v>NOLPAZA гастрорезистентни таблети 14x20mg</v>
          </cell>
          <cell r="F19">
            <v>14</v>
          </cell>
          <cell r="G19" t="str">
            <v>KRKA</v>
          </cell>
          <cell r="H19">
            <v>1.6429</v>
          </cell>
          <cell r="I19">
            <v>23.001</v>
          </cell>
          <cell r="J19">
            <v>1.7250450000000002</v>
          </cell>
          <cell r="K19">
            <v>24</v>
          </cell>
        </row>
        <row r="20">
          <cell r="B20">
            <v>102415</v>
          </cell>
          <cell r="C20" t="str">
            <v>A02BC02004</v>
          </cell>
          <cell r="D20" t="str">
            <v>PANTOPRAZOLE таблети 20mg</v>
          </cell>
          <cell r="E20" t="str">
            <v>ACIPAN CONTROL гастрорезистентни таблети 14x20mg</v>
          </cell>
          <cell r="F20">
            <v>14</v>
          </cell>
          <cell r="G20" t="str">
            <v>SALUTAS/SANDOZ/LEK</v>
          </cell>
          <cell r="H20">
            <v>1.6429</v>
          </cell>
          <cell r="I20">
            <v>23.001</v>
          </cell>
          <cell r="J20">
            <v>1.7250450000000002</v>
          </cell>
          <cell r="K20">
            <v>24</v>
          </cell>
        </row>
        <row r="21">
          <cell r="B21">
            <v>103896</v>
          </cell>
          <cell r="C21" t="str">
            <v>A02BC02004</v>
          </cell>
          <cell r="D21" t="str">
            <v>PANTOPRAZOLE таблети 20mg</v>
          </cell>
          <cell r="E21" t="str">
            <v>PANDEV гастрорезистентни таблети 28x20mg</v>
          </cell>
          <cell r="F21">
            <v>28</v>
          </cell>
          <cell r="G21" t="str">
            <v>DEVA HOLDING</v>
          </cell>
          <cell r="H21">
            <v>1.6429</v>
          </cell>
          <cell r="I21">
            <v>46.001</v>
          </cell>
          <cell r="J21">
            <v>1.7250450000000002</v>
          </cell>
          <cell r="K21">
            <v>48</v>
          </cell>
        </row>
        <row r="22">
          <cell r="B22">
            <v>997269</v>
          </cell>
          <cell r="C22" t="str">
            <v>A02BC02004</v>
          </cell>
          <cell r="D22" t="str">
            <v>PANTOPRAZOLE таблети 20mg</v>
          </cell>
          <cell r="E22" t="str">
            <v>NOLPAZA гастрорезистентни таблети 28x20mg</v>
          </cell>
          <cell r="F22">
            <v>28</v>
          </cell>
          <cell r="G22" t="str">
            <v>KRKA</v>
          </cell>
          <cell r="H22">
            <v>1.6429</v>
          </cell>
          <cell r="I22">
            <v>46.001</v>
          </cell>
          <cell r="J22">
            <v>1.7250450000000002</v>
          </cell>
          <cell r="K22">
            <v>48</v>
          </cell>
        </row>
        <row r="23">
          <cell r="B23">
            <v>997277</v>
          </cell>
          <cell r="C23" t="str">
            <v>A02BC02004</v>
          </cell>
          <cell r="D23" t="str">
            <v>PANTOPRAZOLE таблети 20mg</v>
          </cell>
          <cell r="E23" t="str">
            <v>ZIPANTOLA гастрорезистентни таблети 28x20mg</v>
          </cell>
          <cell r="F23">
            <v>28</v>
          </cell>
          <cell r="G23" t="str">
            <v>PLIVA</v>
          </cell>
          <cell r="H23">
            <v>1.6429</v>
          </cell>
          <cell r="I23">
            <v>46.001</v>
          </cell>
          <cell r="J23">
            <v>1.7250450000000002</v>
          </cell>
          <cell r="K23">
            <v>48</v>
          </cell>
        </row>
        <row r="24">
          <cell r="B24">
            <v>997307</v>
          </cell>
          <cell r="C24" t="str">
            <v>A02BC02004</v>
          </cell>
          <cell r="D24" t="str">
            <v>PANTOPRAZOLE таблети 20mg</v>
          </cell>
          <cell r="E24" t="str">
            <v>ACIPAN гастрорезистентни таблети 28x20mg</v>
          </cell>
          <cell r="F24">
            <v>28</v>
          </cell>
          <cell r="G24" t="str">
            <v>SALUTAS/SANDOZ
/LEK</v>
          </cell>
          <cell r="H24">
            <v>1.6429</v>
          </cell>
          <cell r="I24">
            <v>46.001</v>
          </cell>
          <cell r="J24">
            <v>1.7250450000000002</v>
          </cell>
          <cell r="K24">
            <v>48</v>
          </cell>
        </row>
        <row r="25">
          <cell r="B25">
            <v>108006</v>
          </cell>
          <cell r="C25" t="str">
            <v>A02BC02005</v>
          </cell>
          <cell r="D25" t="str">
            <v>PANTOPRAZOLE таблети 40mg</v>
          </cell>
          <cell r="E25" t="str">
            <v>CONTROLOC гастрорезистентни таблети 14x40mg</v>
          </cell>
          <cell r="F25">
            <v>14</v>
          </cell>
          <cell r="G25" t="str">
            <v>TAKEDA</v>
          </cell>
          <cell r="H25">
            <v>3.2858</v>
          </cell>
          <cell r="I25">
            <v>46.001</v>
          </cell>
          <cell r="J25">
            <v>3.4500900000000003</v>
          </cell>
          <cell r="K25">
            <v>48</v>
          </cell>
        </row>
        <row r="26">
          <cell r="B26">
            <v>103918</v>
          </cell>
          <cell r="C26" t="str">
            <v>A02BC02005</v>
          </cell>
          <cell r="D26" t="str">
            <v>PANTOPRAZOLE таблети 40mg</v>
          </cell>
          <cell r="E26" t="str">
            <v>PANDEV гастрорезистентни таблети 14x40mg</v>
          </cell>
          <cell r="F26">
            <v>14</v>
          </cell>
          <cell r="G26" t="str">
            <v>DEVA HOLDING</v>
          </cell>
          <cell r="H26">
            <v>3.2858</v>
          </cell>
          <cell r="I26">
            <v>46.001</v>
          </cell>
          <cell r="J26">
            <v>3.4500900000000003</v>
          </cell>
          <cell r="K26">
            <v>48</v>
          </cell>
        </row>
        <row r="27">
          <cell r="B27">
            <v>997323</v>
          </cell>
          <cell r="C27" t="str">
            <v>A02BC02005</v>
          </cell>
          <cell r="D27" t="str">
            <v>PANTOPRAZOLE таблети 40mg</v>
          </cell>
          <cell r="E27" t="str">
            <v>NOLPAZA гастрорезистентни таблети 14x40mg</v>
          </cell>
          <cell r="F27">
            <v>14</v>
          </cell>
          <cell r="G27" t="str">
            <v>KRKA</v>
          </cell>
          <cell r="H27">
            <v>3.2858</v>
          </cell>
          <cell r="I27">
            <v>46.001</v>
          </cell>
          <cell r="J27">
            <v>3.4500900000000003</v>
          </cell>
          <cell r="K27">
            <v>48</v>
          </cell>
        </row>
        <row r="28">
          <cell r="B28">
            <v>997412</v>
          </cell>
          <cell r="C28" t="str">
            <v>A02BC02005</v>
          </cell>
          <cell r="D28" t="str">
            <v>PANTOPRAZOLE таблети 40mg</v>
          </cell>
          <cell r="E28" t="str">
            <v>ACIPAN гастрорезистентни таблети 14x40mg</v>
          </cell>
          <cell r="F28">
            <v>14</v>
          </cell>
          <cell r="G28" t="str">
            <v>SALUTAS/SANDOZ
/LEK</v>
          </cell>
          <cell r="H28">
            <v>3.2858</v>
          </cell>
          <cell r="I28">
            <v>46.001</v>
          </cell>
          <cell r="J28">
            <v>3.4500900000000003</v>
          </cell>
          <cell r="K28">
            <v>48</v>
          </cell>
        </row>
        <row r="29">
          <cell r="B29">
            <v>997331</v>
          </cell>
          <cell r="C29" t="str">
            <v>A02BC02005</v>
          </cell>
          <cell r="D29" t="str">
            <v>PANTOPRAZOLE таблети 40mg</v>
          </cell>
          <cell r="E29" t="str">
            <v>NOLPAZA гастрорезистентни таблети 28x40mg</v>
          </cell>
          <cell r="F29">
            <v>28</v>
          </cell>
          <cell r="G29" t="str">
            <v>KRKA</v>
          </cell>
          <cell r="H29">
            <v>3.2858</v>
          </cell>
          <cell r="I29">
            <v>92.002</v>
          </cell>
          <cell r="J29">
            <v>3.4500900000000003</v>
          </cell>
          <cell r="K29">
            <v>97</v>
          </cell>
        </row>
        <row r="30">
          <cell r="B30">
            <v>997358</v>
          </cell>
          <cell r="C30" t="str">
            <v>A02BC02005</v>
          </cell>
          <cell r="D30" t="str">
            <v>PANTOPRAZOLE таблети 40mg</v>
          </cell>
          <cell r="E30" t="str">
            <v>ZIPANTOLA гастрорезистентни таблети 28x40mg</v>
          </cell>
          <cell r="F30">
            <v>28</v>
          </cell>
          <cell r="G30" t="str">
            <v>PLIVA</v>
          </cell>
          <cell r="H30">
            <v>3.2858</v>
          </cell>
          <cell r="I30">
            <v>92.002</v>
          </cell>
          <cell r="J30">
            <v>3.4500900000000003</v>
          </cell>
          <cell r="K30">
            <v>97</v>
          </cell>
        </row>
        <row r="31">
          <cell r="B31">
            <v>105309</v>
          </cell>
          <cell r="C31" t="str">
            <v>A02BC02005</v>
          </cell>
          <cell r="D31" t="str">
            <v>PANTOPRAZOLE таблети 40mg</v>
          </cell>
          <cell r="E31" t="str">
            <v>ACIPAN гастрорезистентни таблети 28x40mg</v>
          </cell>
          <cell r="F31">
            <v>28</v>
          </cell>
          <cell r="G31" t="str">
            <v>SALUTAS/SANDOZ
/LEK</v>
          </cell>
          <cell r="H31">
            <v>3.2858</v>
          </cell>
          <cell r="I31">
            <v>92.002</v>
          </cell>
          <cell r="J31">
            <v>3.4500900000000003</v>
          </cell>
          <cell r="K31">
            <v>97</v>
          </cell>
        </row>
        <row r="32">
          <cell r="B32">
            <v>989851</v>
          </cell>
          <cell r="C32" t="str">
            <v>A02BC02001</v>
          </cell>
          <cell r="D32" t="str">
            <v>PANTOPRAZOLE инјекции 40mg</v>
          </cell>
          <cell r="E32" t="str">
            <v>NOLPAZA инјекции 1x40mg</v>
          </cell>
          <cell r="F32">
            <v>1</v>
          </cell>
          <cell r="G32" t="str">
            <v>KRKA</v>
          </cell>
          <cell r="H32">
            <v>147.619</v>
          </cell>
          <cell r="I32">
            <v>147.619</v>
          </cell>
          <cell r="J32">
            <v>154.99995</v>
          </cell>
          <cell r="K32">
            <v>155</v>
          </cell>
        </row>
        <row r="33">
          <cell r="B33">
            <v>108014</v>
          </cell>
          <cell r="C33" t="str">
            <v>A02BC02001</v>
          </cell>
          <cell r="D33" t="str">
            <v>PANTOPRAZOLE инјекции 40mg</v>
          </cell>
          <cell r="E33" t="str">
            <v>CONTROLOC инјекции 1x40mg</v>
          </cell>
          <cell r="F33">
            <v>1</v>
          </cell>
          <cell r="G33" t="str">
            <v>TAKEDA</v>
          </cell>
          <cell r="H33">
            <v>147.619</v>
          </cell>
          <cell r="I33">
            <v>147.619</v>
          </cell>
          <cell r="J33">
            <v>154.99995</v>
          </cell>
          <cell r="K33">
            <v>155</v>
          </cell>
        </row>
        <row r="34">
          <cell r="B34">
            <v>107069</v>
          </cell>
          <cell r="C34" t="str">
            <v>A02BC02001</v>
          </cell>
          <cell r="D34" t="str">
            <v>PANTOPRAZOLE инјекции 40mg</v>
          </cell>
          <cell r="E34" t="str">
            <v>PANTOPRAZOLE AZEVEDOS инјекции 1x40mg</v>
          </cell>
          <cell r="F34">
            <v>1</v>
          </cell>
          <cell r="G34" t="str">
            <v>SOFARIMEX Industria Quimica </v>
          </cell>
          <cell r="H34">
            <v>147.619</v>
          </cell>
          <cell r="I34">
            <v>147.619</v>
          </cell>
          <cell r="J34">
            <v>154.99995</v>
          </cell>
          <cell r="K34">
            <v>155</v>
          </cell>
        </row>
        <row r="35">
          <cell r="B35">
            <v>107077</v>
          </cell>
          <cell r="C35" t="str">
            <v>A02BC02001</v>
          </cell>
          <cell r="D35" t="str">
            <v>PANTOPRAZOLE инјекции 40mg</v>
          </cell>
          <cell r="E35" t="str">
            <v>PANTOPRAZOLE AZEVEDOS инјекции 10x40mg</v>
          </cell>
          <cell r="F35">
            <v>10</v>
          </cell>
          <cell r="G35" t="str">
            <v>SOFARIMEX Industria Quimica </v>
          </cell>
          <cell r="H35">
            <v>147.619</v>
          </cell>
          <cell r="I35">
            <v>1476.19</v>
          </cell>
          <cell r="J35">
            <v>154.99995</v>
          </cell>
          <cell r="K35">
            <v>1550</v>
          </cell>
        </row>
        <row r="36">
          <cell r="B36">
            <v>108936</v>
          </cell>
          <cell r="C36" t="str">
            <v>A02BC02001</v>
          </cell>
          <cell r="D36" t="str">
            <v>PANTOPRAZOLE инјекции 40mg</v>
          </cell>
          <cell r="E36" t="str">
            <v>GASTROZOL-L инјекции 1x40mg</v>
          </cell>
          <cell r="F36">
            <v>1</v>
          </cell>
          <cell r="G36" t="str">
            <v>GENSENTA ILAC SANAYI VE TICATER A.S.</v>
          </cell>
          <cell r="H36">
            <v>147.619</v>
          </cell>
          <cell r="I36">
            <v>147.619</v>
          </cell>
          <cell r="J36">
            <v>154.99995</v>
          </cell>
          <cell r="K36">
            <v>155</v>
          </cell>
        </row>
        <row r="37">
          <cell r="B37">
            <v>994057</v>
          </cell>
          <cell r="C37" t="str">
            <v>A02BC03002</v>
          </cell>
          <cell r="D37" t="str">
            <v>LANSOPRAZOLE капсули 15mg</v>
          </cell>
          <cell r="E37" t="str">
            <v>LANZUL капс. 28 x 15 mg</v>
          </cell>
          <cell r="F37">
            <v>28</v>
          </cell>
          <cell r="G37" t="str">
            <v>KRKA</v>
          </cell>
          <cell r="H37">
            <v>1.6429</v>
          </cell>
          <cell r="I37">
            <v>46.001</v>
          </cell>
          <cell r="J37">
            <v>1.7250450000000002</v>
          </cell>
          <cell r="K37">
            <v>48</v>
          </cell>
        </row>
        <row r="38">
          <cell r="B38">
            <v>101842</v>
          </cell>
          <cell r="C38" t="str">
            <v>A02BC03001</v>
          </cell>
          <cell r="D38" t="str">
            <v>LANSOPRAZOLE капсули 30mg</v>
          </cell>
          <cell r="E38" t="str">
            <v>DEGASTROL капс. 14x30 mg</v>
          </cell>
          <cell r="F38">
            <v>14</v>
          </cell>
          <cell r="G38" t="str">
            <v>DEVA HOLDING</v>
          </cell>
          <cell r="H38">
            <v>3.2857</v>
          </cell>
          <cell r="I38">
            <v>46</v>
          </cell>
          <cell r="J38">
            <v>3.449985</v>
          </cell>
          <cell r="K38">
            <v>48</v>
          </cell>
        </row>
        <row r="39">
          <cell r="B39">
            <v>968447</v>
          </cell>
          <cell r="C39" t="str">
            <v>A02BC03001</v>
          </cell>
          <cell r="D39" t="str">
            <v>LANSOPRAZOLE капсули 30mg</v>
          </cell>
          <cell r="E39" t="str">
            <v>LANZUL капс. 14 x 30mg</v>
          </cell>
          <cell r="F39">
            <v>14</v>
          </cell>
          <cell r="G39" t="str">
            <v>KRKA</v>
          </cell>
          <cell r="H39">
            <v>3.2857</v>
          </cell>
          <cell r="I39">
            <v>46</v>
          </cell>
          <cell r="J39">
            <v>3.449985</v>
          </cell>
          <cell r="K39">
            <v>48</v>
          </cell>
        </row>
        <row r="40">
          <cell r="B40">
            <v>994529</v>
          </cell>
          <cell r="C40" t="str">
            <v>A02BC03001</v>
          </cell>
          <cell r="D40" t="str">
            <v>LANSOPRAZOLE капсули 30mg</v>
          </cell>
          <cell r="E40" t="str">
            <v>LANSOR-SANOVEL капс. 14x30 mg</v>
          </cell>
          <cell r="F40">
            <v>14</v>
          </cell>
          <cell r="G40" t="str">
            <v>SANOVEL ilac Sanayi ve Ticaret</v>
          </cell>
          <cell r="H40">
            <v>3.2857</v>
          </cell>
          <cell r="I40">
            <v>46</v>
          </cell>
          <cell r="J40">
            <v>3.449985</v>
          </cell>
          <cell r="K40">
            <v>48</v>
          </cell>
        </row>
        <row r="41">
          <cell r="B41">
            <v>106429</v>
          </cell>
          <cell r="C41" t="str">
            <v>A02BC03001</v>
          </cell>
          <cell r="D41" t="str">
            <v>LANSOPRAZOLE капсули 30mg</v>
          </cell>
          <cell r="E41" t="str">
            <v>LANSOPRAZOL ALKALOID гастрорезистентни капсули  28 X 30 mg </v>
          </cell>
          <cell r="F41">
            <v>28</v>
          </cell>
          <cell r="G41" t="str">
            <v>ALKALOID AD</v>
          </cell>
          <cell r="H41">
            <v>3.2857</v>
          </cell>
          <cell r="I41">
            <v>92</v>
          </cell>
          <cell r="J41">
            <v>3.449985</v>
          </cell>
          <cell r="K41">
            <v>97</v>
          </cell>
        </row>
        <row r="42">
          <cell r="B42">
            <v>988626</v>
          </cell>
          <cell r="C42" t="str">
            <v>A02BC03001</v>
          </cell>
          <cell r="D42" t="str">
            <v>LANSOPRAZOLE капсули 30mg</v>
          </cell>
          <cell r="E42" t="str">
            <v>LANZUL капс. 28 x 30mg</v>
          </cell>
          <cell r="F42">
            <v>28</v>
          </cell>
          <cell r="G42" t="str">
            <v>KRKA</v>
          </cell>
          <cell r="H42">
            <v>3.2857</v>
          </cell>
          <cell r="I42">
            <v>92</v>
          </cell>
          <cell r="J42">
            <v>3.449985</v>
          </cell>
          <cell r="K42">
            <v>97</v>
          </cell>
        </row>
        <row r="43">
          <cell r="B43">
            <v>994537</v>
          </cell>
          <cell r="C43" t="str">
            <v>A02BC03001</v>
          </cell>
          <cell r="D43" t="str">
            <v>LANSOPRAZOLE капсули 30mg</v>
          </cell>
          <cell r="E43" t="str">
            <v>LANSOR-SANOVEL капс. 28x30 mg</v>
          </cell>
          <cell r="F43">
            <v>28</v>
          </cell>
          <cell r="G43" t="str">
            <v>SANOVEL ilac Sanayi ve Ticaret</v>
          </cell>
          <cell r="H43">
            <v>3.2857</v>
          </cell>
          <cell r="I43">
            <v>92</v>
          </cell>
          <cell r="J43">
            <v>3.449985</v>
          </cell>
          <cell r="K43">
            <v>97</v>
          </cell>
        </row>
        <row r="44">
          <cell r="B44">
            <v>105317</v>
          </cell>
          <cell r="C44" t="str">
            <v>A02BC03001</v>
          </cell>
          <cell r="D44" t="str">
            <v>LANSOPRAZOLE капсули 30mg</v>
          </cell>
          <cell r="E44" t="str">
            <v>LANSOPRAZOL TEVA гастрорезистентни капсули  28 X 30 mg </v>
          </cell>
          <cell r="F44">
            <v>28</v>
          </cell>
          <cell r="G44" t="str">
            <v>TEVA </v>
          </cell>
          <cell r="H44">
            <v>3.2857</v>
          </cell>
          <cell r="I44">
            <v>92</v>
          </cell>
          <cell r="J44">
            <v>3.449985</v>
          </cell>
          <cell r="K44">
            <v>97</v>
          </cell>
        </row>
        <row r="45">
          <cell r="B45">
            <v>43931</v>
          </cell>
          <cell r="C45" t="str">
            <v>A03FA01002</v>
          </cell>
          <cell r="D45" t="str">
            <v>METOCLOPRAMIDE  раствор за орална употреба 5mg/5ml</v>
          </cell>
          <cell r="E45" t="str">
            <v>REGLAN раствор за орална употреба  5mg/5ml (120ml)</v>
          </cell>
          <cell r="F45">
            <v>120</v>
          </cell>
          <cell r="G45" t="str">
            <v>ALKALOID AD</v>
          </cell>
          <cell r="H45">
            <v>0.3413</v>
          </cell>
          <cell r="I45">
            <v>40.956</v>
          </cell>
          <cell r="J45">
            <v>0.358365</v>
          </cell>
          <cell r="K45">
            <v>43</v>
          </cell>
        </row>
        <row r="46">
          <cell r="B46">
            <v>37427</v>
          </cell>
          <cell r="C46" t="str">
            <v>A03FA01001</v>
          </cell>
          <cell r="D46" t="str">
            <v>METOCLOPRAMIDE таблети 10mg</v>
          </cell>
          <cell r="E46" t="str">
            <v>REGLAN табл. 40x10mg</v>
          </cell>
          <cell r="F46">
            <v>40</v>
          </cell>
          <cell r="G46" t="str">
            <v>ALKALOID AD</v>
          </cell>
          <cell r="H46">
            <v>1.1743</v>
          </cell>
          <cell r="I46">
            <v>46.972</v>
          </cell>
          <cell r="J46">
            <v>1.233015</v>
          </cell>
          <cell r="K46">
            <v>49</v>
          </cell>
        </row>
        <row r="47">
          <cell r="B47">
            <v>13188</v>
          </cell>
          <cell r="C47" t="str">
            <v>A03FA01004</v>
          </cell>
          <cell r="D47" t="str">
            <v>METOCLOPRAMIDE инјекции 10mg</v>
          </cell>
          <cell r="E47" t="str">
            <v>REGLAN инјекции 30x10mg/2 ml (2ml)</v>
          </cell>
          <cell r="F47">
            <v>30</v>
          </cell>
          <cell r="G47" t="str">
            <v>ALKALOID AD</v>
          </cell>
          <cell r="H47">
            <v>3.963</v>
          </cell>
          <cell r="I47">
            <v>118.89</v>
          </cell>
          <cell r="J47">
            <v>4.16115</v>
          </cell>
          <cell r="K47">
            <v>125</v>
          </cell>
        </row>
        <row r="48">
          <cell r="B48">
            <v>103349</v>
          </cell>
          <cell r="C48" t="str">
            <v>A04AA01002</v>
          </cell>
          <cell r="D48" t="str">
            <v>ONDANSETRON таблети 4mg</v>
          </cell>
          <cell r="E48" t="str">
            <v>ZYTRON  филм обл.табл.  10 x 4 mg</v>
          </cell>
          <cell r="F48">
            <v>10</v>
          </cell>
          <cell r="G48" t="str">
            <v>ALKALOID AD</v>
          </cell>
          <cell r="H48">
            <v>37</v>
          </cell>
          <cell r="I48">
            <v>370</v>
          </cell>
          <cell r="J48">
            <v>38.85</v>
          </cell>
          <cell r="K48">
            <v>389</v>
          </cell>
        </row>
        <row r="49">
          <cell r="B49">
            <v>989924</v>
          </cell>
          <cell r="C49" t="str">
            <v>A04AA01005</v>
          </cell>
          <cell r="D49" t="str">
            <v>ONDANSETRON таблети 8mg</v>
          </cell>
          <cell r="E49" t="str">
            <v>ZYTRON табл. 10x8 mg</v>
          </cell>
          <cell r="F49">
            <v>10</v>
          </cell>
          <cell r="G49" t="str">
            <v>ALKALOID AD</v>
          </cell>
          <cell r="H49">
            <v>44.5</v>
          </cell>
          <cell r="I49">
            <v>445</v>
          </cell>
          <cell r="J49">
            <v>46.725</v>
          </cell>
          <cell r="K49">
            <v>467</v>
          </cell>
        </row>
        <row r="50">
          <cell r="B50">
            <v>979708</v>
          </cell>
          <cell r="C50" t="str">
            <v>A04AA01001</v>
          </cell>
          <cell r="D50" t="str">
            <v>ONDANSETRON инјекции 4mg</v>
          </cell>
          <cell r="E50" t="str">
            <v>ZYTRON инјекции  5 x 2mg/ml (2ml)</v>
          </cell>
          <cell r="F50">
            <v>5</v>
          </cell>
          <cell r="G50" t="str">
            <v>ALKALOID AD</v>
          </cell>
          <cell r="H50">
            <v>56.8</v>
          </cell>
          <cell r="I50">
            <v>284</v>
          </cell>
          <cell r="J50">
            <v>59.64</v>
          </cell>
          <cell r="K50">
            <v>298</v>
          </cell>
        </row>
        <row r="51">
          <cell r="B51">
            <v>989932</v>
          </cell>
          <cell r="C51" t="str">
            <v>A04AA01001</v>
          </cell>
          <cell r="D51" t="str">
            <v>ONDANSETRON инјекции 4mg</v>
          </cell>
          <cell r="E51" t="str">
            <v>SETRONON  инјекции  5 x 2mg/ml (2ml)</v>
          </cell>
          <cell r="F51">
            <v>5</v>
          </cell>
          <cell r="G51" t="str">
            <v>PLIVA</v>
          </cell>
          <cell r="H51">
            <v>56.8</v>
          </cell>
          <cell r="I51">
            <v>284</v>
          </cell>
          <cell r="J51">
            <v>59.64</v>
          </cell>
          <cell r="K51">
            <v>298</v>
          </cell>
        </row>
        <row r="52">
          <cell r="B52">
            <v>104574</v>
          </cell>
          <cell r="C52" t="str">
            <v>A04AA01008</v>
          </cell>
          <cell r="D52" t="str">
            <v>ONDANSETRON инјекции 8mg</v>
          </cell>
          <cell r="E52" t="str">
            <v>ONDANSETRON инјекции 5 x 8mg/4ml (4ml)</v>
          </cell>
          <cell r="F52">
            <v>5</v>
          </cell>
          <cell r="G52" t="str">
            <v>ACCORD</v>
          </cell>
          <cell r="H52">
            <v>82.8</v>
          </cell>
          <cell r="I52">
            <v>414</v>
          </cell>
          <cell r="J52">
            <v>86.94</v>
          </cell>
          <cell r="K52">
            <v>435</v>
          </cell>
        </row>
        <row r="53">
          <cell r="B53">
            <v>985244</v>
          </cell>
          <cell r="C53" t="str">
            <v>A04AA01008</v>
          </cell>
          <cell r="D53" t="str">
            <v>ONDANSETRON инјекции 8mg</v>
          </cell>
          <cell r="E53" t="str">
            <v>ZYTRON  инјекции 5 x 8mg/4ml (4ml)</v>
          </cell>
          <cell r="F53">
            <v>5</v>
          </cell>
          <cell r="G53" t="str">
            <v>ALKALOID AD</v>
          </cell>
          <cell r="H53">
            <v>82.8</v>
          </cell>
          <cell r="I53">
            <v>414</v>
          </cell>
          <cell r="J53">
            <v>86.94</v>
          </cell>
          <cell r="K53">
            <v>435</v>
          </cell>
        </row>
        <row r="54">
          <cell r="B54">
            <v>989967</v>
          </cell>
          <cell r="C54" t="str">
            <v>A04AA02001</v>
          </cell>
          <cell r="D54" t="str">
            <v>GRANISETRON таблети 1mg</v>
          </cell>
          <cell r="E54" t="str">
            <v>GRANISETRON ACTAVIS филм обл.табл.10x1mg</v>
          </cell>
          <cell r="F54">
            <v>10</v>
          </cell>
          <cell r="G54" t="str">
            <v>ACTAVIS</v>
          </cell>
          <cell r="H54">
            <v>134.1905</v>
          </cell>
          <cell r="I54">
            <v>1341.9049999999997</v>
          </cell>
          <cell r="J54">
            <v>140.900025</v>
          </cell>
          <cell r="K54">
            <v>1409</v>
          </cell>
        </row>
        <row r="55">
          <cell r="B55">
            <v>988634</v>
          </cell>
          <cell r="C55" t="str">
            <v>A05AA02002</v>
          </cell>
          <cell r="D55" t="str">
            <v>URSODEOXYCHOLIC ACID перорална суспензија 250mg/5ml</v>
          </cell>
          <cell r="E55" t="str">
            <v>URSOFALK перорална суспензија 250mg/5ml (250ml)</v>
          </cell>
          <cell r="F55">
            <v>250</v>
          </cell>
          <cell r="G55" t="str">
            <v>DR.FALK PHARMA GMBH</v>
          </cell>
          <cell r="H55">
            <v>5.7524</v>
          </cell>
          <cell r="I55">
            <v>1438.1</v>
          </cell>
          <cell r="J55">
            <v>6.04002</v>
          </cell>
          <cell r="K55">
            <v>1510</v>
          </cell>
        </row>
        <row r="56">
          <cell r="B56">
            <v>105899</v>
          </cell>
          <cell r="C56" t="str">
            <v>A05AA02001</v>
          </cell>
          <cell r="D56" t="str">
            <v>URSODEOXYCHOLIC ACID капсули 250mg</v>
          </cell>
          <cell r="E56" t="str">
            <v>URSOBIL капс.50x250mg</v>
          </cell>
          <cell r="F56">
            <v>50</v>
          </cell>
          <cell r="G56" t="str">
            <v>BIONIKA Pharmaceuticals</v>
          </cell>
          <cell r="H56">
            <v>12.8726</v>
          </cell>
          <cell r="I56">
            <v>643.63</v>
          </cell>
          <cell r="J56">
            <v>13.51623</v>
          </cell>
          <cell r="K56">
            <v>676</v>
          </cell>
        </row>
        <row r="57">
          <cell r="B57">
            <v>93009</v>
          </cell>
          <cell r="C57" t="str">
            <v>A05AA02001</v>
          </cell>
          <cell r="D57" t="str">
            <v>URSODEOXYCHOLIC ACID капсули 250mg</v>
          </cell>
          <cell r="E57" t="str">
            <v>URSOFALK капс.50x250mg</v>
          </cell>
          <cell r="F57">
            <v>50</v>
          </cell>
          <cell r="G57" t="str">
            <v>DR.FALK PHARMA </v>
          </cell>
          <cell r="H57">
            <v>12.8726</v>
          </cell>
          <cell r="I57">
            <v>643.63</v>
          </cell>
          <cell r="J57">
            <v>13.51623</v>
          </cell>
          <cell r="K57">
            <v>676</v>
          </cell>
        </row>
        <row r="58">
          <cell r="B58">
            <v>38822</v>
          </cell>
          <cell r="C58" t="str">
            <v>A05AA02001</v>
          </cell>
          <cell r="D58" t="str">
            <v>URSODEOXYCHOLIC ACID капсули 250mg</v>
          </cell>
          <cell r="E58" t="str">
            <v>URSOFALK капс.100x250mg</v>
          </cell>
          <cell r="F58">
            <v>100</v>
          </cell>
          <cell r="G58" t="str">
            <v>DR.FALK PHARMA</v>
          </cell>
          <cell r="H58">
            <v>12.8726</v>
          </cell>
          <cell r="I58">
            <v>1287.26</v>
          </cell>
          <cell r="J58">
            <v>13.51623</v>
          </cell>
          <cell r="K58">
            <v>1352</v>
          </cell>
        </row>
        <row r="59">
          <cell r="B59">
            <v>977217</v>
          </cell>
          <cell r="C59" t="str">
            <v>A05BA06001</v>
          </cell>
          <cell r="D59" t="str">
            <v>ORNITHINE инјекции 5g</v>
          </cell>
          <cell r="E59" t="str">
            <v>HEPA-MERZ инјекции 10 x 5g (10ml)</v>
          </cell>
          <cell r="F59">
            <v>10</v>
          </cell>
          <cell r="G59" t="str">
            <v>MERZ PHARMA</v>
          </cell>
          <cell r="H59">
            <v>336.6</v>
          </cell>
          <cell r="I59">
            <v>3366</v>
          </cell>
          <cell r="J59">
            <v>353.43000000000006</v>
          </cell>
          <cell r="K59">
            <v>3534</v>
          </cell>
        </row>
        <row r="60">
          <cell r="B60">
            <v>43125</v>
          </cell>
          <cell r="C60" t="str">
            <v>A07AA02001</v>
          </cell>
          <cell r="D60" t="str">
            <v>NYSTATIN суспензија 100.000IU/1ml</v>
          </cell>
          <cell r="E60" t="str">
            <v>NYSTATIN сусп.100.000IU/ml (24ml)</v>
          </cell>
          <cell r="F60">
            <v>24</v>
          </cell>
          <cell r="G60" t="str">
            <v>HEMOFARM</v>
          </cell>
          <cell r="H60">
            <v>1.7419</v>
          </cell>
          <cell r="I60">
            <v>41.8056</v>
          </cell>
          <cell r="J60">
            <v>1.8289950000000001</v>
          </cell>
          <cell r="K60">
            <v>44</v>
          </cell>
        </row>
        <row r="61">
          <cell r="B61">
            <v>109444</v>
          </cell>
          <cell r="C61" t="str">
            <v>A07AA02001</v>
          </cell>
          <cell r="D61" t="str">
            <v>NYSTATIN суспензија 100.000IU/1ml</v>
          </cell>
          <cell r="E61" t="str">
            <v>NIOSTA сусп.100.000IU/ml (48ml)</v>
          </cell>
          <cell r="F61">
            <v>48</v>
          </cell>
          <cell r="G61" t="str">
            <v>DEVA HOLDING</v>
          </cell>
          <cell r="H61">
            <v>1.7419</v>
          </cell>
          <cell r="I61">
            <v>83.6112</v>
          </cell>
          <cell r="J61">
            <v>1.8289950000000001</v>
          </cell>
          <cell r="K61">
            <v>88</v>
          </cell>
        </row>
        <row r="62">
          <cell r="B62">
            <v>988774</v>
          </cell>
          <cell r="C62" t="str">
            <v>A07AX03003</v>
          </cell>
          <cell r="D62" t="str">
            <v>NIFUROXAZIDE суспензија 200mg/5ml</v>
          </cell>
          <cell r="E62" t="str">
            <v>FURAL сусп.200mg/5ml (90ml)</v>
          </cell>
          <cell r="F62">
            <v>90</v>
          </cell>
          <cell r="G62" t="str">
            <v>ALKALOID AD</v>
          </cell>
          <cell r="H62">
            <v>1.4921</v>
          </cell>
          <cell r="I62">
            <v>134.29</v>
          </cell>
          <cell r="J62">
            <v>1.566705</v>
          </cell>
          <cell r="K62">
            <v>141</v>
          </cell>
        </row>
        <row r="63">
          <cell r="B63">
            <v>966134</v>
          </cell>
          <cell r="C63" t="str">
            <v>A07AX03003</v>
          </cell>
          <cell r="D63" t="str">
            <v>NIFUROXAZIDE суспензија 200mg/5ml</v>
          </cell>
          <cell r="E63" t="str">
            <v>ENTEROFURYL сусп.200mg/5ml (90ml)</v>
          </cell>
          <cell r="F63">
            <v>90</v>
          </cell>
          <cell r="G63" t="str">
            <v>BOSNALIJEK</v>
          </cell>
          <cell r="H63">
            <v>1.4921</v>
          </cell>
          <cell r="I63">
            <v>134.29</v>
          </cell>
          <cell r="J63">
            <v>1.566705</v>
          </cell>
          <cell r="K63">
            <v>141</v>
          </cell>
        </row>
        <row r="64">
          <cell r="B64">
            <v>988642</v>
          </cell>
          <cell r="C64" t="str">
            <v>A07AX03001</v>
          </cell>
          <cell r="D64" t="str">
            <v>NIFUROXAZIDE капсули 100mg</v>
          </cell>
          <cell r="E64" t="str">
            <v>FURAL капс. 30x100 mg</v>
          </cell>
          <cell r="F64">
            <v>30</v>
          </cell>
          <cell r="G64" t="str">
            <v>ALKALOID AD</v>
          </cell>
          <cell r="H64">
            <v>4.3497</v>
          </cell>
          <cell r="I64">
            <v>130.491</v>
          </cell>
          <cell r="J64">
            <v>4.567185</v>
          </cell>
          <cell r="K64">
            <v>137</v>
          </cell>
        </row>
        <row r="65">
          <cell r="B65">
            <v>966126</v>
          </cell>
          <cell r="C65" t="str">
            <v>A07AX03001</v>
          </cell>
          <cell r="D65" t="str">
            <v>NIFUROXAZIDE капсули 100mg</v>
          </cell>
          <cell r="E65" t="str">
            <v>ENTEROFURYL капс. 30 x 100mg</v>
          </cell>
          <cell r="F65">
            <v>30</v>
          </cell>
          <cell r="G65" t="str">
            <v>BOSNALIJEK</v>
          </cell>
          <cell r="H65">
            <v>4.3497</v>
          </cell>
          <cell r="I65">
            <v>130.491</v>
          </cell>
          <cell r="J65">
            <v>4.567185</v>
          </cell>
          <cell r="K65">
            <v>137</v>
          </cell>
        </row>
        <row r="66">
          <cell r="B66">
            <v>961825</v>
          </cell>
          <cell r="C66" t="str">
            <v>A07AX03002</v>
          </cell>
          <cell r="D66" t="str">
            <v>NIFUROXAZIDE капсули 200mg</v>
          </cell>
          <cell r="E66" t="str">
            <v>ENTEROFURYL капс.16 x 200mg</v>
          </cell>
          <cell r="F66">
            <v>16</v>
          </cell>
          <cell r="G66" t="str">
            <v>BOSNALIJEK</v>
          </cell>
          <cell r="H66">
            <v>8.7</v>
          </cell>
          <cell r="I66">
            <v>139.2</v>
          </cell>
          <cell r="J66">
            <v>9.135</v>
          </cell>
          <cell r="K66">
            <v>146</v>
          </cell>
        </row>
        <row r="67">
          <cell r="B67">
            <v>988669</v>
          </cell>
          <cell r="C67" t="str">
            <v>A07AX03002</v>
          </cell>
          <cell r="D67" t="str">
            <v>NIFUROXAZIDE капсули 200mg</v>
          </cell>
          <cell r="E67" t="str">
            <v>FURAL капс. 20X200 mg</v>
          </cell>
          <cell r="F67">
            <v>20</v>
          </cell>
          <cell r="G67" t="str">
            <v>ALKALOID AD</v>
          </cell>
          <cell r="H67">
            <v>8.7</v>
          </cell>
          <cell r="I67">
            <v>174</v>
          </cell>
          <cell r="J67">
            <v>9.135</v>
          </cell>
          <cell r="K67">
            <v>183</v>
          </cell>
        </row>
        <row r="68">
          <cell r="B68">
            <v>964069</v>
          </cell>
          <cell r="C68" t="str">
            <v>A07BA01001</v>
          </cell>
          <cell r="D68" t="str">
            <v>CARBO MEDICINALIS таблети 150mg</v>
          </cell>
          <cell r="E68" t="str">
            <v>CARBOMED табл.30x150mg </v>
          </cell>
          <cell r="F68">
            <v>30</v>
          </cell>
          <cell r="G68" t="str">
            <v>JADRAN GALENSKI LAB.</v>
          </cell>
          <cell r="H68">
            <v>3.4921</v>
          </cell>
          <cell r="I68">
            <v>104.763</v>
          </cell>
          <cell r="J68">
            <v>3.6667050000000003</v>
          </cell>
          <cell r="K68">
            <v>110</v>
          </cell>
        </row>
        <row r="69">
          <cell r="B69">
            <v>98655</v>
          </cell>
          <cell r="C69" t="str">
            <v>A07EC01001</v>
          </cell>
          <cell r="D69" t="str">
            <v>SULFASALAZINE таблети 500mg</v>
          </cell>
          <cell r="E69" t="str">
            <v>SULFASALAZIN EN табл. 50 x 500mg</v>
          </cell>
          <cell r="F69">
            <v>50</v>
          </cell>
          <cell r="G69" t="str">
            <v>KRKA</v>
          </cell>
          <cell r="H69">
            <v>5.3657</v>
          </cell>
          <cell r="I69">
            <v>268.285</v>
          </cell>
          <cell r="J69">
            <v>5.633985000000001</v>
          </cell>
          <cell r="K69">
            <v>282</v>
          </cell>
        </row>
        <row r="70">
          <cell r="B70">
            <v>977438</v>
          </cell>
          <cell r="C70" t="str">
            <v>A07EC02001</v>
          </cell>
          <cell r="D70" t="str">
            <v>MESALAZINE таблети 250mg</v>
          </cell>
          <cell r="E70" t="str">
            <v>MESALAZIN табл.50x250mg</v>
          </cell>
          <cell r="F70">
            <v>50</v>
          </cell>
          <cell r="G70" t="str">
            <v>REPLEK FARM</v>
          </cell>
          <cell r="H70">
            <v>4.9</v>
          </cell>
          <cell r="I70">
            <v>245.00000000000003</v>
          </cell>
          <cell r="J70">
            <v>5.1450000000000005</v>
          </cell>
          <cell r="K70">
            <v>257</v>
          </cell>
        </row>
        <row r="71">
          <cell r="B71">
            <v>98418</v>
          </cell>
          <cell r="C71" t="str">
            <v>A07EC02001</v>
          </cell>
          <cell r="D71" t="str">
            <v>MESALAZINE таблети 250mg</v>
          </cell>
          <cell r="E71" t="str">
            <v>SALOFALK табл.100x250mg</v>
          </cell>
          <cell r="F71">
            <v>100</v>
          </cell>
          <cell r="G71" t="str">
            <v>DR.FALK PHARMA GMBH</v>
          </cell>
          <cell r="H71">
            <v>4.9</v>
          </cell>
          <cell r="I71">
            <v>490.00000000000006</v>
          </cell>
          <cell r="J71">
            <v>5.1450000000000005</v>
          </cell>
          <cell r="K71">
            <v>515</v>
          </cell>
        </row>
        <row r="72">
          <cell r="B72">
            <v>977446</v>
          </cell>
          <cell r="C72" t="str">
            <v>A07EC02002</v>
          </cell>
          <cell r="D72" t="str">
            <v>MESALAZINE таблети 500mg</v>
          </cell>
          <cell r="E72" t="str">
            <v>MESALAZIN табл.50x500mg</v>
          </cell>
          <cell r="F72">
            <v>50</v>
          </cell>
          <cell r="G72" t="str">
            <v>REPLEK FARM</v>
          </cell>
          <cell r="H72">
            <v>10</v>
          </cell>
          <cell r="I72">
            <v>500</v>
          </cell>
          <cell r="J72">
            <v>10.5</v>
          </cell>
          <cell r="K72">
            <v>525</v>
          </cell>
        </row>
        <row r="73">
          <cell r="B73">
            <v>109533</v>
          </cell>
          <cell r="C73" t="str">
            <v>A07EC02002</v>
          </cell>
          <cell r="D73" t="str">
            <v>MESALAZINE таблети 500mg</v>
          </cell>
          <cell r="E73" t="str">
            <v>SALCROZINE табл.100x500mg</v>
          </cell>
          <cell r="F73">
            <v>100</v>
          </cell>
          <cell r="G73" t="str">
            <v>BIONIKA Pharmaceuticals</v>
          </cell>
          <cell r="H73">
            <v>10</v>
          </cell>
          <cell r="I73">
            <v>1000</v>
          </cell>
          <cell r="J73">
            <v>10.5</v>
          </cell>
          <cell r="K73">
            <v>1050</v>
          </cell>
        </row>
        <row r="74">
          <cell r="B74">
            <v>98426</v>
          </cell>
          <cell r="C74" t="str">
            <v>A07EC02002</v>
          </cell>
          <cell r="D74" t="str">
            <v>MESALAZINE таблети 500mg</v>
          </cell>
          <cell r="E74" t="str">
            <v>SALOFALK табл.100x500mg</v>
          </cell>
          <cell r="F74">
            <v>100</v>
          </cell>
          <cell r="G74" t="str">
            <v>DR.FALK PHARMA GMBH</v>
          </cell>
          <cell r="H74">
            <v>10</v>
          </cell>
          <cell r="I74">
            <v>1000</v>
          </cell>
          <cell r="J74">
            <v>10.5</v>
          </cell>
          <cell r="K74">
            <v>1050</v>
          </cell>
        </row>
        <row r="75">
          <cell r="B75">
            <v>96911</v>
          </cell>
          <cell r="C75" t="str">
            <v>A07EC02004</v>
          </cell>
          <cell r="D75" t="str">
            <v>MESALAZINE клизми 4g/60g</v>
          </cell>
          <cell r="E75" t="str">
            <v>SALOFALK клизми 7x4g/60ml</v>
          </cell>
          <cell r="F75">
            <v>7</v>
          </cell>
          <cell r="G75" t="str">
            <v>DR.FALK PHARMA GMBH</v>
          </cell>
          <cell r="H75">
            <v>206.6667</v>
          </cell>
          <cell r="I75">
            <v>1446.667</v>
          </cell>
          <cell r="J75">
            <v>217.000035</v>
          </cell>
          <cell r="K75">
            <v>1519</v>
          </cell>
        </row>
        <row r="76">
          <cell r="B76">
            <v>96938</v>
          </cell>
          <cell r="C76" t="str">
            <v>A07EC02003</v>
          </cell>
          <cell r="D76" t="str">
            <v>MESALAZINE супозитории 500mg</v>
          </cell>
          <cell r="E76" t="str">
            <v>SALOFALK супп.10x500mg</v>
          </cell>
          <cell r="F76">
            <v>10</v>
          </cell>
          <cell r="G76" t="str">
            <v>DR.FALK PHARMA GMBH</v>
          </cell>
          <cell r="H76">
            <v>30.4762</v>
          </cell>
          <cell r="I76">
            <v>304.762</v>
          </cell>
          <cell r="J76">
            <v>32.00001</v>
          </cell>
          <cell r="K76">
            <v>320</v>
          </cell>
        </row>
        <row r="77">
          <cell r="B77">
            <v>993433</v>
          </cell>
          <cell r="C77" t="str">
            <v>A09AA02002</v>
          </cell>
          <cell r="D77" t="str">
            <v>AMILASE+LIPASE+PROTEASE/PANKREATIN 
капсули 8.000E+10.000E+600E (150mg)</v>
          </cell>
          <cell r="E77" t="str">
            <v>KREON 10.000 капс.20x(8.000E+10.000E+600E) (150mg)</v>
          </cell>
          <cell r="F77">
            <v>20</v>
          </cell>
          <cell r="G77" t="str">
            <v>ABBOTT LAB</v>
          </cell>
          <cell r="H77">
            <v>7.4286</v>
          </cell>
          <cell r="I77">
            <v>148.572</v>
          </cell>
          <cell r="J77">
            <v>7.8000300000000005</v>
          </cell>
          <cell r="K77">
            <v>156</v>
          </cell>
        </row>
        <row r="78">
          <cell r="B78">
            <v>993441</v>
          </cell>
          <cell r="C78" t="str">
            <v>A09AA02002</v>
          </cell>
          <cell r="D78" t="str">
            <v>AMILASE+LIPASE+PROTEASE/PANKREATIN 
капсули 8.000E+10.000E+600E (150mg)</v>
          </cell>
          <cell r="E78" t="str">
            <v>KREON 10.000 капс.50x(8.000E+10.000E+600E) (150mg)</v>
          </cell>
          <cell r="F78">
            <v>50</v>
          </cell>
          <cell r="G78" t="str">
            <v>ABBOTT LAB</v>
          </cell>
          <cell r="H78">
            <v>7.4286</v>
          </cell>
          <cell r="I78">
            <v>371.43</v>
          </cell>
          <cell r="J78">
            <v>7.8000300000000005</v>
          </cell>
          <cell r="K78">
            <v>390</v>
          </cell>
        </row>
        <row r="79">
          <cell r="B79">
            <v>993484</v>
          </cell>
          <cell r="C79" t="str">
            <v>A09AA02003</v>
          </cell>
          <cell r="D79" t="str">
            <v>AMILASE+LIPASE+PROTEASE/PANKREATIN 
капсули 18.000E+25.000E+1.000E (300mg)</v>
          </cell>
          <cell r="E79" t="str">
            <v>KREON 25.000 капс.100x(18.000E+25.000E+1.000E) (300mg)</v>
          </cell>
          <cell r="F79">
            <v>100</v>
          </cell>
          <cell r="G79" t="str">
            <v>ABBOTT LAB</v>
          </cell>
          <cell r="H79">
            <v>16.6535</v>
          </cell>
          <cell r="I79">
            <v>1665.35</v>
          </cell>
          <cell r="J79">
            <v>17.486175000000003</v>
          </cell>
          <cell r="K79">
            <v>1749</v>
          </cell>
        </row>
        <row r="80">
          <cell r="B80">
            <v>993123</v>
          </cell>
          <cell r="C80" t="str">
            <v>A10AB01001</v>
          </cell>
          <cell r="D80" t="str">
            <v>INSULINI SO BRZO DEJSTVO HUMAN INSULIN наполнето инјекциско пенкало 100IU/1ml</v>
          </cell>
          <cell r="E80" t="str">
            <v>INSUMAN RAPID OPTISET нап.инјек.пенк. 5 x 100IU/1ml (3ml)</v>
          </cell>
          <cell r="F80">
            <v>5</v>
          </cell>
          <cell r="G80" t="str">
            <v>SANOFI AVENTIS</v>
          </cell>
          <cell r="H80">
            <v>215.619</v>
          </cell>
          <cell r="I80">
            <v>1078.1</v>
          </cell>
          <cell r="J80">
            <v>226.401</v>
          </cell>
          <cell r="K80">
            <v>1132</v>
          </cell>
        </row>
        <row r="81">
          <cell r="B81">
            <v>993158</v>
          </cell>
          <cell r="C81" t="str">
            <v>A10AB01001</v>
          </cell>
          <cell r="D81" t="str">
            <v>INSULINI SO BRZO DEJSTVO HUMAN INSULIN наполнето инјекциско пенкало  100IU/1ml</v>
          </cell>
          <cell r="E81" t="str">
            <v>INSUMAN RAPID SOLOSTAR нап.инјек.пенк. 5 x 100IU/1ml (3ml)</v>
          </cell>
          <cell r="F81">
            <v>5</v>
          </cell>
          <cell r="G81" t="str">
            <v>SANOFI AVENTIS</v>
          </cell>
          <cell r="H81">
            <v>215.619</v>
          </cell>
          <cell r="I81">
            <v>1078.1</v>
          </cell>
          <cell r="J81">
            <v>226.401</v>
          </cell>
          <cell r="K81">
            <v>1132</v>
          </cell>
        </row>
        <row r="82">
          <cell r="B82">
            <v>996629</v>
          </cell>
          <cell r="C82" t="str">
            <v>A10AB01002</v>
          </cell>
          <cell r="D82" t="str">
            <v>INSULINI SO BRZO DEJSTVO HUMAN INSULIN 
патрон 100IU/1ml</v>
          </cell>
          <cell r="E82" t="str">
            <v>HUMULIN R патрон 5 x 100IU/ml (3ml)</v>
          </cell>
          <cell r="F82">
            <v>5</v>
          </cell>
          <cell r="G82" t="str">
            <v>ELI LILLY</v>
          </cell>
          <cell r="H82">
            <v>215.619</v>
          </cell>
          <cell r="I82">
            <v>1078.1</v>
          </cell>
          <cell r="J82">
            <v>226.401</v>
          </cell>
          <cell r="K82">
            <v>1132</v>
          </cell>
        </row>
        <row r="83">
          <cell r="B83">
            <v>983152</v>
          </cell>
          <cell r="C83" t="str">
            <v>A10AB01002</v>
          </cell>
          <cell r="D83" t="str">
            <v>INSULINI SO BRZO DEJSTVO HUMAN INSULIN 
патрон 100IU/1ml</v>
          </cell>
          <cell r="E83" t="str">
            <v>INSUMAN RAPID  патрон 5 x 100IU/ml (3ml)</v>
          </cell>
          <cell r="F83">
            <v>5</v>
          </cell>
          <cell r="G83" t="str">
            <v>SANOFI AVENTIS</v>
          </cell>
          <cell r="H83">
            <v>215.619</v>
          </cell>
          <cell r="I83">
            <v>1078.1</v>
          </cell>
          <cell r="J83">
            <v>226.401</v>
          </cell>
          <cell r="K83">
            <v>1132</v>
          </cell>
        </row>
        <row r="84">
          <cell r="B84">
            <v>993166</v>
          </cell>
          <cell r="C84" t="str">
            <v>A10AB04001</v>
          </cell>
          <cell r="D84" t="str">
            <v>ANALOZI SO BRZO DEJSTVO INSULIN LISPRO наполнето инјекциско пенкало 100IU/1ml</v>
          </cell>
          <cell r="E84" t="str">
            <v>HUMALOG KWIKPEN нап.инјек.пенк.5x100IU/ml (3ml)</v>
          </cell>
          <cell r="F84">
            <v>5</v>
          </cell>
          <cell r="G84" t="str">
            <v>ELI LILLY</v>
          </cell>
          <cell r="H84">
            <v>191.81</v>
          </cell>
          <cell r="I84">
            <v>959.05</v>
          </cell>
          <cell r="J84">
            <v>201.40050000000002</v>
          </cell>
          <cell r="K84">
            <v>1007</v>
          </cell>
        </row>
        <row r="85">
          <cell r="B85">
            <v>986143</v>
          </cell>
          <cell r="C85" t="str">
            <v>A10AB04001</v>
          </cell>
          <cell r="D85" t="str">
            <v>ANALOZI SO BRZO DEJSTVO INSULIN LISPRO наполнето инјекциско пенкало 100IU/1ml</v>
          </cell>
          <cell r="E85" t="str">
            <v>HUMALOG PEN нап.инјек.пенк.5x100IU/ml (3ml)</v>
          </cell>
          <cell r="F85">
            <v>5</v>
          </cell>
          <cell r="G85" t="str">
            <v>LILLY FRANCE S.A.</v>
          </cell>
          <cell r="H85">
            <v>191.81</v>
          </cell>
          <cell r="I85">
            <v>959.05</v>
          </cell>
          <cell r="J85">
            <v>201.40050000000002</v>
          </cell>
          <cell r="K85">
            <v>1007</v>
          </cell>
        </row>
        <row r="86">
          <cell r="B86">
            <v>993174</v>
          </cell>
          <cell r="C86" t="str">
            <v>A10AB04002</v>
          </cell>
          <cell r="D86" t="str">
            <v>ANALOZI SO BRZO DEJSTVO INSULIN LISPRO патрон 100IU/1ml</v>
          </cell>
          <cell r="E86" t="str">
            <v>HUMALOG патрон 5x100IU/ml (3ml)</v>
          </cell>
          <cell r="F86">
            <v>5</v>
          </cell>
          <cell r="G86" t="str">
            <v>ELI LILLY</v>
          </cell>
          <cell r="H86">
            <v>191.81</v>
          </cell>
          <cell r="I86">
            <v>959.05</v>
          </cell>
          <cell r="J86">
            <v>201.40050000000002</v>
          </cell>
          <cell r="K86">
            <v>1007</v>
          </cell>
        </row>
        <row r="87">
          <cell r="B87">
            <v>977934</v>
          </cell>
          <cell r="C87" t="str">
            <v>A10AB05001</v>
          </cell>
          <cell r="D87" t="str">
            <v>ANALOZI SO BRZO DEJSTVO INSULIN ASPART вијала 100IU/1ml</v>
          </cell>
          <cell r="E87" t="str">
            <v>NOVORAPID вијала 1x100IU/ml (10ml)</v>
          </cell>
          <cell r="F87">
            <v>1</v>
          </cell>
          <cell r="G87" t="str">
            <v>NOVO NORDISK A/S</v>
          </cell>
          <cell r="H87">
            <v>989.5238</v>
          </cell>
          <cell r="I87">
            <v>989.524</v>
          </cell>
          <cell r="J87">
            <v>1038.99999</v>
          </cell>
          <cell r="K87">
            <v>1039</v>
          </cell>
        </row>
        <row r="88">
          <cell r="B88">
            <v>970492</v>
          </cell>
          <cell r="C88" t="str">
            <v>A10AB05002</v>
          </cell>
          <cell r="D88" t="str">
            <v>ANALOZI SO BRZO DEJSTVO INSULIN ASPART наполнето инјекциско пенкало 100IU/1ml</v>
          </cell>
          <cell r="E88" t="str">
            <v>NOVORADID FLEXPEN нап.инјек.пенк.5x100IU/ml (3ml)</v>
          </cell>
          <cell r="F88">
            <v>5</v>
          </cell>
          <cell r="G88" t="str">
            <v>NOVO NORDISK A/S</v>
          </cell>
          <cell r="H88">
            <v>191.81</v>
          </cell>
          <cell r="I88">
            <v>959.05</v>
          </cell>
          <cell r="J88">
            <v>201.40050000000002</v>
          </cell>
          <cell r="K88">
            <v>1007</v>
          </cell>
        </row>
        <row r="89">
          <cell r="B89">
            <v>993182</v>
          </cell>
          <cell r="C89" t="str">
            <v>A10AB05003</v>
          </cell>
          <cell r="D89" t="str">
            <v>ANALOZI SO BRZO DEJSTVO INSULIN ASPART патрон 100IU/1ml</v>
          </cell>
          <cell r="E89" t="str">
            <v>NOVORAPID PENFILL патрон 5x100IU/ml (3ml)</v>
          </cell>
          <cell r="F89">
            <v>5</v>
          </cell>
          <cell r="G89" t="str">
            <v>NOVO NORDISK A/S</v>
          </cell>
          <cell r="H89">
            <v>191.81</v>
          </cell>
          <cell r="I89">
            <v>959.05</v>
          </cell>
          <cell r="J89">
            <v>201.40050000000002</v>
          </cell>
          <cell r="K89">
            <v>1007</v>
          </cell>
        </row>
        <row r="90">
          <cell r="B90">
            <v>986135</v>
          </cell>
          <cell r="C90" t="str">
            <v>A10AB06001</v>
          </cell>
          <cell r="D90" t="str">
            <v>ANALOZI SO BRZO DEJSTVO INSULIN GLULISINE наполнето инјекциско пенкало 100IU/1ml</v>
          </cell>
          <cell r="E90" t="str">
            <v>APIDRA OPTISET нап.инјек.пенк.5x100IU/ml (3ml)</v>
          </cell>
          <cell r="F90">
            <v>5</v>
          </cell>
          <cell r="G90" t="str">
            <v>SANOFI AVENTIS</v>
          </cell>
          <cell r="H90">
            <v>191.81</v>
          </cell>
          <cell r="I90">
            <v>959.05</v>
          </cell>
          <cell r="J90">
            <v>201.40050000000002</v>
          </cell>
          <cell r="K90">
            <v>1007</v>
          </cell>
        </row>
        <row r="91">
          <cell r="B91">
            <v>103675</v>
          </cell>
          <cell r="C91" t="str">
            <v>A10AB06001</v>
          </cell>
          <cell r="D91" t="str">
            <v>ANALOZI SO BRZO DEJSTVO INSULIN GLULISINE наполнето инјекциско пенкало 100IU/1ml</v>
          </cell>
          <cell r="E91" t="str">
            <v>APIDRA SOLOSTAR нап.инјек.пенк.5x100IU/ml (3ml)</v>
          </cell>
          <cell r="F91">
            <v>5</v>
          </cell>
          <cell r="G91" t="str">
            <v>SANOFI AVENTIS</v>
          </cell>
          <cell r="H91">
            <v>191.81</v>
          </cell>
          <cell r="I91">
            <v>959.05</v>
          </cell>
          <cell r="J91">
            <v>201.40050000000002</v>
          </cell>
          <cell r="K91">
            <v>1007</v>
          </cell>
        </row>
        <row r="92">
          <cell r="B92">
            <v>982806</v>
          </cell>
          <cell r="C92" t="str">
            <v>A10AB06003</v>
          </cell>
          <cell r="D92" t="str">
            <v>ANALOZI SO BRZO DEJSTVO INSULIN GLULISINE патрон 100IU/1ml</v>
          </cell>
          <cell r="E92" t="str">
            <v>APIDRA патрон 5x100IU/ml (3ml)</v>
          </cell>
          <cell r="F92">
            <v>5</v>
          </cell>
          <cell r="G92" t="str">
            <v>SANOFI AVENTIS</v>
          </cell>
          <cell r="H92">
            <v>191.81</v>
          </cell>
          <cell r="I92">
            <v>959.05</v>
          </cell>
          <cell r="J92">
            <v>201.40050000000002</v>
          </cell>
          <cell r="K92">
            <v>1007</v>
          </cell>
        </row>
        <row r="93">
          <cell r="B93">
            <v>986151</v>
          </cell>
          <cell r="C93" t="str">
            <v>A10AC01001</v>
          </cell>
          <cell r="D93" t="str">
            <v>INSULINI SO SREDNO DEJSTVO HUMAN INSULIN наполнето инјекциско пенкало   100IU/1ml</v>
          </cell>
          <cell r="E93" t="str">
            <v>HUMULIN N PEN нап.инјек.пенк. 5 x 100IU/ml (3ml)</v>
          </cell>
          <cell r="F93">
            <v>5</v>
          </cell>
          <cell r="G93" t="str">
            <v>LILLY FRANCE S.A.</v>
          </cell>
          <cell r="H93">
            <v>231.619</v>
          </cell>
          <cell r="I93">
            <v>1158.1</v>
          </cell>
          <cell r="J93">
            <v>243.20100000000002</v>
          </cell>
          <cell r="K93">
            <v>1216</v>
          </cell>
        </row>
        <row r="94">
          <cell r="B94">
            <v>993239</v>
          </cell>
          <cell r="C94" t="str">
            <v>A10AC01001</v>
          </cell>
          <cell r="D94" t="str">
            <v>INSULINI SO SREDNO DEJSTVO HUMAN INSULINнаполнето инјекциско пенкало   100IU/1ml</v>
          </cell>
          <cell r="E94" t="str">
            <v>INSUMAN BASAL OPTISET нап.инјек.пенк. 5 x 100IU/ml (3ml)</v>
          </cell>
          <cell r="F94">
            <v>5</v>
          </cell>
          <cell r="G94" t="str">
            <v>SANOFI AVENTIS</v>
          </cell>
          <cell r="H94">
            <v>231.619</v>
          </cell>
          <cell r="I94">
            <v>1158.1</v>
          </cell>
          <cell r="J94">
            <v>243.20100000000002</v>
          </cell>
          <cell r="K94">
            <v>1216</v>
          </cell>
        </row>
        <row r="95">
          <cell r="B95">
            <v>996637</v>
          </cell>
          <cell r="C95" t="str">
            <v>A10AC01001</v>
          </cell>
          <cell r="D95" t="str">
            <v>INSULINI SO SREDNO DEJSTVO HUMAN INSULIN наполнето инјекциско пенкало   100IU/1ml</v>
          </cell>
          <cell r="E95" t="str">
            <v>INSUMAN BASAL SOLOSTAR нап.инјек.пенк. 5 x 100IU/ml (3ml)</v>
          </cell>
          <cell r="F95">
            <v>5</v>
          </cell>
          <cell r="G95" t="str">
            <v>SANOFI AVENTIS</v>
          </cell>
          <cell r="H95">
            <v>231.619</v>
          </cell>
          <cell r="I95">
            <v>1158.1</v>
          </cell>
          <cell r="J95">
            <v>243.20100000000002</v>
          </cell>
          <cell r="K95">
            <v>1216</v>
          </cell>
        </row>
        <row r="96">
          <cell r="B96">
            <v>993212</v>
          </cell>
          <cell r="C96" t="str">
            <v>A10AC01002</v>
          </cell>
          <cell r="D96" t="str">
            <v>INSULINI SO SREDNO DEJSTVO HUMAN INSULIN 
патрон  100IU/1ml</v>
          </cell>
          <cell r="E96" t="str">
            <v>HUMULIN N патрон 5 x 100IU/ml (3ml)</v>
          </cell>
          <cell r="F96">
            <v>5</v>
          </cell>
          <cell r="G96" t="str">
            <v>ELI LILLY</v>
          </cell>
          <cell r="H96">
            <v>231.619</v>
          </cell>
          <cell r="I96">
            <v>1158.1</v>
          </cell>
          <cell r="J96">
            <v>243.20100000000002</v>
          </cell>
          <cell r="K96">
            <v>1216</v>
          </cell>
        </row>
        <row r="97">
          <cell r="B97">
            <v>85774</v>
          </cell>
          <cell r="C97" t="str">
            <v>A10AC01002</v>
          </cell>
          <cell r="D97" t="str">
            <v>INSULINI SO SREDNO DEJSTVO HUMAN INSULIN 
патрон  100IU/1ml</v>
          </cell>
          <cell r="E97" t="str">
            <v>INSULATARD PENFILL патрон 5 x 100IU/ml (3ml)</v>
          </cell>
          <cell r="F97">
            <v>5</v>
          </cell>
          <cell r="G97" t="str">
            <v>NOVO NORDISK A/S</v>
          </cell>
          <cell r="H97">
            <v>231.619</v>
          </cell>
          <cell r="I97">
            <v>1158.1</v>
          </cell>
          <cell r="J97">
            <v>243.20100000000002</v>
          </cell>
          <cell r="K97">
            <v>1216</v>
          </cell>
        </row>
        <row r="98">
          <cell r="B98">
            <v>993204</v>
          </cell>
          <cell r="C98" t="str">
            <v>A10AC01002</v>
          </cell>
          <cell r="D98" t="str">
            <v>INSULINI SO SREDNO DEJSTVO HUMAN INSULIN 
патрон  100IU/1ml</v>
          </cell>
          <cell r="E98" t="str">
            <v>INSUMAN BASAL  патрон 5 x 100IU/ml (3ml)</v>
          </cell>
          <cell r="F98">
            <v>5</v>
          </cell>
          <cell r="G98" t="str">
            <v>SANOFI AVENTIS</v>
          </cell>
          <cell r="H98">
            <v>231.619</v>
          </cell>
          <cell r="I98">
            <v>1158.1</v>
          </cell>
          <cell r="J98">
            <v>243.20100000000002</v>
          </cell>
          <cell r="K98">
            <v>1216</v>
          </cell>
        </row>
        <row r="99">
          <cell r="B99">
            <v>993298</v>
          </cell>
          <cell r="C99" t="str">
            <v>A10AD01003</v>
          </cell>
          <cell r="D99" t="str">
            <v>INSUL.SREDN.DEJSTVO KOMBINIRANI SO INSUL.BRZO DEJSTVO HUMAN наполнето инјекциско пенкало   100IU/1ml</v>
          </cell>
          <cell r="E99" t="str">
            <v>HUMULIN 70/30 PEN нап.инјек.пенк. 5 x 100IU/ml (3ml)</v>
          </cell>
          <cell r="F99">
            <v>5</v>
          </cell>
          <cell r="G99" t="str">
            <v>LILLY FRANCE S.A.</v>
          </cell>
          <cell r="H99">
            <v>235.4286</v>
          </cell>
          <cell r="I99">
            <v>1177.14</v>
          </cell>
          <cell r="J99">
            <v>247.1994</v>
          </cell>
          <cell r="K99">
            <v>1236</v>
          </cell>
        </row>
        <row r="100">
          <cell r="B100">
            <v>993271</v>
          </cell>
          <cell r="C100" t="str">
            <v>A10AD01003</v>
          </cell>
          <cell r="D100" t="str">
            <v>INSUL.SREDN.DEJSTVO KOMBINIRANI SO INSUL.BRZO DEJSTVO HUMAN наполнето инјекциско пенкало 100IU/1ml</v>
          </cell>
          <cell r="E100" t="str">
            <v>INSUMAN COMB 25 OPTISET нап.инјек.пенк. 5 x 100IU/ml (3ml)</v>
          </cell>
          <cell r="F100">
            <v>5</v>
          </cell>
          <cell r="G100" t="str">
            <v>SANOFI AVENTIS</v>
          </cell>
          <cell r="H100">
            <v>235.4286</v>
          </cell>
          <cell r="I100">
            <v>1177.14</v>
          </cell>
          <cell r="J100">
            <v>247.1994</v>
          </cell>
          <cell r="K100">
            <v>1236</v>
          </cell>
        </row>
        <row r="101">
          <cell r="B101">
            <v>103683</v>
          </cell>
          <cell r="C101" t="str">
            <v>A10AD01003</v>
          </cell>
          <cell r="D101" t="str">
            <v>INSUL.SREDN.DEJSTVO KOMBINIRANI SO INSUL.BRZO DEJSTVO HUMAN наполнето инјекциско пенкало 100IU/1ml</v>
          </cell>
          <cell r="E101" t="str">
            <v>INSUMAN COMB 25 SOLOSTAR нап.инјек.пенк. 5 x 100IU/ml (3ml)</v>
          </cell>
          <cell r="F101">
            <v>5</v>
          </cell>
          <cell r="G101" t="str">
            <v>SANOFI AVENTIS</v>
          </cell>
          <cell r="H101">
            <v>235.4286</v>
          </cell>
          <cell r="I101">
            <v>1177.14</v>
          </cell>
          <cell r="J101">
            <v>247.1994</v>
          </cell>
          <cell r="K101">
            <v>1236</v>
          </cell>
        </row>
        <row r="102">
          <cell r="B102">
            <v>993255</v>
          </cell>
          <cell r="C102" t="str">
            <v>A10AD01002</v>
          </cell>
          <cell r="D102" t="str">
            <v>INSUL.SREDN.DEJSTVO KOMBINIRANI SO INSUL.BRZO DEJSTVO HUMAN 
патрон 100IU/1ml</v>
          </cell>
          <cell r="E102" t="str">
            <v>HUMULIN 70/30  patron 5 x 100IU/ml (3ml)</v>
          </cell>
          <cell r="F102">
            <v>5</v>
          </cell>
          <cell r="G102" t="str">
            <v>ELI LILLY</v>
          </cell>
          <cell r="H102">
            <v>235.4286</v>
          </cell>
          <cell r="I102">
            <v>1177.14</v>
          </cell>
          <cell r="J102">
            <v>247.1994</v>
          </cell>
          <cell r="K102">
            <v>1236</v>
          </cell>
        </row>
        <row r="103">
          <cell r="B103">
            <v>969737</v>
          </cell>
          <cell r="C103" t="str">
            <v>A10AD01002</v>
          </cell>
          <cell r="D103" t="str">
            <v>INSUL.SREDN.DEJSTVO KOMBINIRANI SO INSUL.BRZO DEJSTVO HUMAN 
патрон  100IU/1ml</v>
          </cell>
          <cell r="E103" t="str">
            <v>MIXTARD 30 PENFILL патрон 5 x 100IU/ml (3ml)</v>
          </cell>
          <cell r="F103">
            <v>5</v>
          </cell>
          <cell r="G103" t="str">
            <v>NOVO NORDISK A/S</v>
          </cell>
          <cell r="H103">
            <v>235.4286</v>
          </cell>
          <cell r="I103">
            <v>1177.14</v>
          </cell>
          <cell r="J103">
            <v>247.1994</v>
          </cell>
          <cell r="K103">
            <v>1236</v>
          </cell>
        </row>
        <row r="104">
          <cell r="B104">
            <v>986178</v>
          </cell>
          <cell r="C104" t="str">
            <v>A10AD01002</v>
          </cell>
          <cell r="D104" t="str">
            <v>INSUL.SREDN.DEJSTVO KOMBINIRANI SO INSUL.BRZO DEJSTVO HUMAN 
патрон  100IU/1ml</v>
          </cell>
          <cell r="E104" t="str">
            <v>INSUMAN COMB патрон 5 x 100IU/ml (3ml)</v>
          </cell>
          <cell r="F104">
            <v>5</v>
          </cell>
          <cell r="G104" t="str">
            <v>SANOFI AVENTIS</v>
          </cell>
          <cell r="H104">
            <v>235.4286</v>
          </cell>
          <cell r="I104">
            <v>1177.14</v>
          </cell>
          <cell r="J104">
            <v>247.1994</v>
          </cell>
          <cell r="K104">
            <v>1236</v>
          </cell>
        </row>
        <row r="105">
          <cell r="B105">
            <v>993247</v>
          </cell>
          <cell r="C105" t="str">
            <v>A10AD01002</v>
          </cell>
          <cell r="D105" t="str">
            <v>INSUL.SREDN.DEJSTVO KOMBINIRANI SO INSUL.BRZO DEJSTVO HUMAN 
патрон  100IU/1ml</v>
          </cell>
          <cell r="E105" t="str">
            <v>INSUMAN COMB 25 SOLOSTAR  патрон 5 x 100IU/ml (3ml)</v>
          </cell>
          <cell r="F105">
            <v>5</v>
          </cell>
          <cell r="G105" t="str">
            <v>SANOFI AVENTIS</v>
          </cell>
          <cell r="H105">
            <v>235.4286</v>
          </cell>
          <cell r="I105">
            <v>1177.14</v>
          </cell>
          <cell r="J105">
            <v>247.1994</v>
          </cell>
          <cell r="K105">
            <v>1236</v>
          </cell>
        </row>
        <row r="106">
          <cell r="B106">
            <v>993301</v>
          </cell>
          <cell r="C106" t="str">
            <v>A10AD04001</v>
          </cell>
          <cell r="D106" t="str">
            <v>ANALOZI SRED.DEJSTVO KOMB.SO INSUL.BRZO DEJS. INSULIN LISPRO наполнето инјекциско пенкало 100IU/1ml</v>
          </cell>
          <cell r="E106" t="str">
            <v>HUMALOG MIX 25 KWIKPEN нап.инјек.пенк.5x100IU/ml (3ml)</v>
          </cell>
          <cell r="F106">
            <v>5</v>
          </cell>
          <cell r="G106" t="str">
            <v>ELI LILLY</v>
          </cell>
          <cell r="H106">
            <v>316.9524</v>
          </cell>
          <cell r="I106">
            <v>1584.76</v>
          </cell>
          <cell r="J106">
            <v>332.7996</v>
          </cell>
          <cell r="K106">
            <v>1664</v>
          </cell>
        </row>
        <row r="107">
          <cell r="B107">
            <v>993328</v>
          </cell>
          <cell r="C107" t="str">
            <v>A10AD04001</v>
          </cell>
          <cell r="D107" t="str">
            <v>ANALOZI SRED.DEJSTVO KOMB.SO INSUL.BRZO DEJS. INSULIN LISPRO наполнето инјекциско пенкало 100IU/1ml</v>
          </cell>
          <cell r="E107" t="str">
            <v>HUMALOG MIX 50 KWIKPEN нап.инјек.пенк.5x100IU/ml (3ml)</v>
          </cell>
          <cell r="F107">
            <v>5</v>
          </cell>
          <cell r="G107" t="str">
            <v>ELI LILLY</v>
          </cell>
          <cell r="H107">
            <v>316.9524</v>
          </cell>
          <cell r="I107">
            <v>1584.76</v>
          </cell>
          <cell r="J107">
            <v>332.7996</v>
          </cell>
          <cell r="K107">
            <v>1664</v>
          </cell>
        </row>
        <row r="108">
          <cell r="B108">
            <v>993344</v>
          </cell>
          <cell r="C108" t="str">
            <v>A10AD04002</v>
          </cell>
          <cell r="D108" t="str">
            <v>ANALOZI SRED.DEJSTVO KOMB.SO INSUL.BRZO DEJS. INSULIN LISPRO патрон 100IU/1ml</v>
          </cell>
          <cell r="E108" t="str">
            <v>HUMALOG MIX 25 патрон 5x100IU/ml (3ml)</v>
          </cell>
          <cell r="F108">
            <v>5</v>
          </cell>
          <cell r="G108" t="str">
            <v>ELI LILLY</v>
          </cell>
          <cell r="H108">
            <v>316.9524</v>
          </cell>
          <cell r="I108">
            <v>1584.76</v>
          </cell>
          <cell r="J108">
            <v>332.7996</v>
          </cell>
          <cell r="K108">
            <v>1664</v>
          </cell>
        </row>
        <row r="109">
          <cell r="B109">
            <v>993352</v>
          </cell>
          <cell r="C109" t="str">
            <v>A10AD04002</v>
          </cell>
          <cell r="D109" t="str">
            <v>ANALOZI SRED.DEJSTVO KOMB.SO INSUL.BRZO DEJS. INSULIN LISPRO патрон 100IU/1ml</v>
          </cell>
          <cell r="E109" t="str">
            <v>HUMALOG MIX 50 патрон 5x100IU/ml (3ml)</v>
          </cell>
          <cell r="F109">
            <v>5</v>
          </cell>
          <cell r="G109" t="str">
            <v>ELI LILLY</v>
          </cell>
          <cell r="H109">
            <v>316.9524</v>
          </cell>
          <cell r="I109">
            <v>1584.76</v>
          </cell>
          <cell r="J109">
            <v>332.7996</v>
          </cell>
          <cell r="K109">
            <v>1664</v>
          </cell>
        </row>
        <row r="110">
          <cell r="B110">
            <v>993336</v>
          </cell>
          <cell r="C110" t="str">
            <v>A10AD05001</v>
          </cell>
          <cell r="D110" t="str">
            <v>ANALOZI SRED.DEJSTVO KOMB.SO INSUL.BRZO DEJST. INSULIN ASPART наполнето инјекциско пенкало 100IU/1ml</v>
          </cell>
          <cell r="E110" t="str">
            <v>NOVOMIX 30 FLEXPEN нап.инјек.пенк.5x100IU/ml (3ml)</v>
          </cell>
          <cell r="F110">
            <v>5</v>
          </cell>
          <cell r="G110" t="str">
            <v>NOVO NORDISK A/S</v>
          </cell>
          <cell r="H110">
            <v>316.9524</v>
          </cell>
          <cell r="I110">
            <v>1584.76</v>
          </cell>
          <cell r="J110">
            <v>332.7996</v>
          </cell>
          <cell r="K110">
            <v>1664</v>
          </cell>
        </row>
        <row r="111">
          <cell r="B111">
            <v>993379</v>
          </cell>
          <cell r="C111" t="str">
            <v>A10AD05002</v>
          </cell>
          <cell r="D111" t="str">
            <v>ANALOZI SRED.DEJSTVO KOMB.SO INSUL.BRZO DEJST. INSULIN ASPART патрон 100IU/1ml</v>
          </cell>
          <cell r="E111" t="str">
            <v>NOVOMIX 30 PENFILL патрон 5x100IU/ml (3ml)</v>
          </cell>
          <cell r="F111">
            <v>5</v>
          </cell>
          <cell r="G111" t="str">
            <v>NOVO NORDISK A/S</v>
          </cell>
          <cell r="H111">
            <v>316.9524</v>
          </cell>
          <cell r="I111">
            <v>1584.76</v>
          </cell>
          <cell r="J111">
            <v>332.7996</v>
          </cell>
          <cell r="K111">
            <v>1664</v>
          </cell>
        </row>
        <row r="112">
          <cell r="B112">
            <v>982857</v>
          </cell>
          <cell r="C112" t="str">
            <v>A10AE04001</v>
          </cell>
          <cell r="D112" t="str">
            <v>ANALOZI SO DOLGO DEJSTVO INSULIN GLARGINE наполнето инјекциско пенкало 100IU/1ml</v>
          </cell>
          <cell r="E112" t="str">
            <v>LANTUS OPTISET нап.инјек.пенк.5x100IU/ml (3ml)</v>
          </cell>
          <cell r="F112">
            <v>5</v>
          </cell>
          <cell r="G112" t="str">
            <v>SANOFI AVENTIS</v>
          </cell>
          <cell r="H112">
            <v>549.7143</v>
          </cell>
          <cell r="I112">
            <v>2748.57</v>
          </cell>
          <cell r="J112">
            <v>577.1997000000001</v>
          </cell>
          <cell r="K112">
            <v>2886</v>
          </cell>
        </row>
        <row r="113">
          <cell r="B113">
            <v>103691</v>
          </cell>
          <cell r="C113" t="str">
            <v>A10AE04001</v>
          </cell>
          <cell r="D113" t="str">
            <v>ANALOZI SO DOLGO DEJSTVO INSULIN GLARGINE наполнето инјекциско пенкало 100IU/1ml</v>
          </cell>
          <cell r="E113" t="str">
            <v>LANTUS SOLOSTAR нап.инјек.пенк.5x100IU/ml (3ml)</v>
          </cell>
          <cell r="F113">
            <v>5</v>
          </cell>
          <cell r="G113" t="str">
            <v>SANOFI AVENTIS</v>
          </cell>
          <cell r="H113">
            <v>549.7143</v>
          </cell>
          <cell r="I113">
            <v>2748.57</v>
          </cell>
          <cell r="J113">
            <v>577.1997000000001</v>
          </cell>
          <cell r="K113">
            <v>2886</v>
          </cell>
        </row>
        <row r="114">
          <cell r="B114">
            <v>977985</v>
          </cell>
          <cell r="C114" t="str">
            <v>A10AE04002</v>
          </cell>
          <cell r="D114" t="str">
            <v>ANALOZI SO DOLGO DEJSTVO INSULIN GLARGINE патрон 100IU/1ml</v>
          </cell>
          <cell r="E114" t="str">
            <v>LANTUS патрон 5x100IU/ml (3ml)</v>
          </cell>
          <cell r="F114">
            <v>5</v>
          </cell>
          <cell r="G114" t="str">
            <v>SANOFI AVENTIS</v>
          </cell>
          <cell r="H114">
            <v>549.7143</v>
          </cell>
          <cell r="I114">
            <v>2748.57</v>
          </cell>
          <cell r="J114">
            <v>577.1997000000001</v>
          </cell>
          <cell r="K114">
            <v>2886</v>
          </cell>
        </row>
        <row r="115">
          <cell r="B115">
            <v>977942</v>
          </cell>
          <cell r="C115" t="str">
            <v>A10AE05001</v>
          </cell>
          <cell r="D115" t="str">
            <v>ANALOZI SO DOLGO DEJSTVO INSULIN DETEMIR наполнето инјекциско пенкало 100IU/1ml</v>
          </cell>
          <cell r="E115" t="str">
            <v>LEVEMIR FLEXPEN нап.инјек.пенк.5x100IU/ml (3ml)</v>
          </cell>
          <cell r="F115">
            <v>5</v>
          </cell>
          <cell r="G115" t="str">
            <v>NOVO NORDISK A/S</v>
          </cell>
          <cell r="H115">
            <v>549.7143</v>
          </cell>
          <cell r="I115">
            <v>2748.57</v>
          </cell>
          <cell r="J115">
            <v>577.1997000000001</v>
          </cell>
          <cell r="K115">
            <v>2886</v>
          </cell>
        </row>
        <row r="116">
          <cell r="B116">
            <v>993387</v>
          </cell>
          <cell r="C116" t="str">
            <v>A10AE05002</v>
          </cell>
          <cell r="D116" t="str">
            <v>ANALOZI SO DOLGO DEJSTVO INSULIN DETEMIR патрон 100IU/1ml</v>
          </cell>
          <cell r="E116" t="str">
            <v>LEVEMIR PENFILL патрон 5x100IU/ml (3ml)</v>
          </cell>
          <cell r="F116">
            <v>5</v>
          </cell>
          <cell r="G116" t="str">
            <v>NOVO NORDISK A/S</v>
          </cell>
          <cell r="H116">
            <v>549.7143</v>
          </cell>
          <cell r="I116">
            <v>2748.57</v>
          </cell>
          <cell r="J116">
            <v>577.1997000000001</v>
          </cell>
          <cell r="K116">
            <v>2886</v>
          </cell>
        </row>
        <row r="117">
          <cell r="B117">
            <v>997455</v>
          </cell>
          <cell r="C117" t="str">
            <v>A10BA02008</v>
          </cell>
          <cell r="D117" t="str">
            <v>METFORMIN таблети 500 mg</v>
          </cell>
          <cell r="E117" t="str">
            <v>METFORMIN ALKALOID филм обл.табл. 30 x 500mg</v>
          </cell>
          <cell r="F117">
            <v>30</v>
          </cell>
          <cell r="G117" t="str">
            <v>ALKALOID AD</v>
          </cell>
          <cell r="H117">
            <v>0.9982</v>
          </cell>
          <cell r="I117">
            <v>29.945999999999998</v>
          </cell>
          <cell r="J117">
            <v>1.04811</v>
          </cell>
          <cell r="K117">
            <v>31</v>
          </cell>
        </row>
        <row r="118">
          <cell r="B118">
            <v>997501</v>
          </cell>
          <cell r="C118" t="str">
            <v>A10BA02008</v>
          </cell>
          <cell r="D118" t="str">
            <v>METFORMIN таблети 500 mg</v>
          </cell>
          <cell r="E118" t="str">
            <v>SIOFOR 500 филм обл.табл. 30 x 500mg </v>
          </cell>
          <cell r="F118">
            <v>30</v>
          </cell>
          <cell r="G118" t="str">
            <v>BERLIN CHEMIE</v>
          </cell>
          <cell r="H118">
            <v>0.9982</v>
          </cell>
          <cell r="I118">
            <v>29.945999999999998</v>
          </cell>
          <cell r="J118">
            <v>1.04811</v>
          </cell>
          <cell r="K118">
            <v>31</v>
          </cell>
        </row>
        <row r="119">
          <cell r="B119">
            <v>997463</v>
          </cell>
          <cell r="C119" t="str">
            <v>A10BA02008</v>
          </cell>
          <cell r="D119" t="str">
            <v>METFORMIN таблети 500 mg</v>
          </cell>
          <cell r="E119" t="str">
            <v>METFORMIN филм обл.табл. 30 x 500mg</v>
          </cell>
          <cell r="F119">
            <v>30</v>
          </cell>
          <cell r="G119" t="str">
            <v>REPLEK FARM</v>
          </cell>
          <cell r="H119">
            <v>0.9982</v>
          </cell>
          <cell r="I119">
            <v>29.945999999999998</v>
          </cell>
          <cell r="J119">
            <v>1.04811</v>
          </cell>
          <cell r="K119">
            <v>31</v>
          </cell>
        </row>
        <row r="120">
          <cell r="B120">
            <v>997447</v>
          </cell>
          <cell r="C120" t="str">
            <v>A10BA02008</v>
          </cell>
          <cell r="D120" t="str">
            <v>METFORMIN таблети 500 mg</v>
          </cell>
          <cell r="E120" t="str">
            <v>GLUCOPHAGE 500 филм обл.табл. 50 x 500mg</v>
          </cell>
          <cell r="F120">
            <v>50</v>
          </cell>
          <cell r="G120" t="str">
            <v>MERCK</v>
          </cell>
          <cell r="H120">
            <v>0.9982</v>
          </cell>
          <cell r="I120">
            <v>49.91</v>
          </cell>
          <cell r="J120">
            <v>1.04811</v>
          </cell>
          <cell r="K120">
            <v>52</v>
          </cell>
        </row>
        <row r="121">
          <cell r="B121">
            <v>108588</v>
          </cell>
          <cell r="C121" t="str">
            <v>A10BA02008</v>
          </cell>
          <cell r="D121" t="str">
            <v>METFORMIN таблети 500 mg</v>
          </cell>
          <cell r="E121" t="str">
            <v>MEGLUCON филм обл.табл. 30 x 500mg</v>
          </cell>
          <cell r="F121">
            <v>30</v>
          </cell>
          <cell r="G121" t="str">
            <v>LEK/SALUTAS</v>
          </cell>
          <cell r="H121">
            <v>0.9982</v>
          </cell>
          <cell r="I121">
            <v>29.945999999999998</v>
          </cell>
          <cell r="J121">
            <v>1.04811</v>
          </cell>
          <cell r="K121">
            <v>31</v>
          </cell>
        </row>
        <row r="122">
          <cell r="B122">
            <v>987794</v>
          </cell>
          <cell r="C122" t="str">
            <v>A10BA02007</v>
          </cell>
          <cell r="D122" t="str">
            <v>METFORMIN таблети со продолжено ослободување 500mg</v>
          </cell>
          <cell r="E122" t="str">
            <v>GLUCOPHAGE XR таблета со продолжено ослободување 30 x 500mg</v>
          </cell>
          <cell r="F122">
            <v>30</v>
          </cell>
          <cell r="G122" t="str">
            <v>MERCK</v>
          </cell>
          <cell r="H122">
            <v>1.2673</v>
          </cell>
          <cell r="I122">
            <v>38.019</v>
          </cell>
          <cell r="J122">
            <v>1.3306650000000002</v>
          </cell>
          <cell r="K122">
            <v>40</v>
          </cell>
        </row>
        <row r="123">
          <cell r="B123">
            <v>988677</v>
          </cell>
          <cell r="C123" t="str">
            <v>A10BA02007</v>
          </cell>
          <cell r="D123" t="str">
            <v>METFORMIN таблети со продолжено ослободување 500mg</v>
          </cell>
          <cell r="E123" t="str">
            <v>GLUFORMIN ER табл. со прод.ослоб. 30 x 500mg</v>
          </cell>
          <cell r="F123">
            <v>30</v>
          </cell>
          <cell r="G123" t="str">
            <v>PLIVA</v>
          </cell>
          <cell r="H123">
            <v>1.2673</v>
          </cell>
          <cell r="I123">
            <v>38.019</v>
          </cell>
          <cell r="J123">
            <v>1.3306650000000002</v>
          </cell>
          <cell r="K123">
            <v>40</v>
          </cell>
        </row>
        <row r="124">
          <cell r="B124">
            <v>997552</v>
          </cell>
          <cell r="C124" t="str">
            <v>A10BA02009</v>
          </cell>
          <cell r="D124" t="str">
            <v>METFORMIN таблети 850 mg</v>
          </cell>
          <cell r="E124" t="str">
            <v>METFORMIN филм обл.табл. 30 x 850mg</v>
          </cell>
          <cell r="F124">
            <v>30</v>
          </cell>
          <cell r="G124" t="str">
            <v>ALKALOID AD</v>
          </cell>
          <cell r="H124">
            <v>1.4755</v>
          </cell>
          <cell r="I124">
            <v>44.265</v>
          </cell>
          <cell r="J124">
            <v>1.5492750000000002</v>
          </cell>
          <cell r="K124">
            <v>46</v>
          </cell>
        </row>
        <row r="125">
          <cell r="B125">
            <v>997595</v>
          </cell>
          <cell r="C125" t="str">
            <v>A10BA02009</v>
          </cell>
          <cell r="D125" t="str">
            <v>METFORMIN таблети 850 mg</v>
          </cell>
          <cell r="E125" t="str">
            <v>SIOFOR 850 филм обл.табл. 30 x 850mg </v>
          </cell>
          <cell r="F125">
            <v>30</v>
          </cell>
          <cell r="G125" t="str">
            <v>BERLIN CHEMIE</v>
          </cell>
          <cell r="H125">
            <v>1.4755</v>
          </cell>
          <cell r="I125">
            <v>44.265</v>
          </cell>
          <cell r="J125">
            <v>1.5492750000000002</v>
          </cell>
          <cell r="K125">
            <v>46</v>
          </cell>
        </row>
        <row r="126">
          <cell r="B126">
            <v>997544</v>
          </cell>
          <cell r="C126" t="str">
            <v>A10BA02009</v>
          </cell>
          <cell r="D126" t="str">
            <v>METFORMIN таблети 850 mg</v>
          </cell>
          <cell r="E126" t="str">
            <v>GLUCOPHAGE филм обл.табл. 30 x 850mg</v>
          </cell>
          <cell r="F126">
            <v>30</v>
          </cell>
          <cell r="G126" t="str">
            <v>MERCK</v>
          </cell>
          <cell r="H126">
            <v>1.4755</v>
          </cell>
          <cell r="I126">
            <v>44.265</v>
          </cell>
          <cell r="J126">
            <v>1.5492750000000002</v>
          </cell>
          <cell r="K126">
            <v>46</v>
          </cell>
        </row>
        <row r="127">
          <cell r="B127">
            <v>997536</v>
          </cell>
          <cell r="C127" t="str">
            <v>A10BA02009</v>
          </cell>
          <cell r="D127" t="str">
            <v>METFORMIN таблети 850 mg</v>
          </cell>
          <cell r="E127" t="str">
            <v>GLUFORMIN филм обл.табл. 30 x 850mg</v>
          </cell>
          <cell r="F127">
            <v>30</v>
          </cell>
          <cell r="G127" t="str">
            <v>PLIVA</v>
          </cell>
          <cell r="H127">
            <v>1.4755</v>
          </cell>
          <cell r="I127">
            <v>44.265</v>
          </cell>
          <cell r="J127">
            <v>1.5492750000000002</v>
          </cell>
          <cell r="K127">
            <v>46</v>
          </cell>
        </row>
        <row r="128">
          <cell r="B128">
            <v>997579</v>
          </cell>
          <cell r="C128" t="str">
            <v>A10BA02009</v>
          </cell>
          <cell r="D128" t="str">
            <v>METFORMIN таблети 850 mg</v>
          </cell>
          <cell r="E128" t="str">
            <v>METFORMIN филм обл.табл. 30 x 850mg</v>
          </cell>
          <cell r="F128">
            <v>30</v>
          </cell>
          <cell r="G128" t="str">
            <v>REPLEK FARM</v>
          </cell>
          <cell r="H128">
            <v>1.4755</v>
          </cell>
          <cell r="I128">
            <v>44.265</v>
          </cell>
          <cell r="J128">
            <v>1.5492750000000002</v>
          </cell>
          <cell r="K128">
            <v>46</v>
          </cell>
        </row>
        <row r="129">
          <cell r="B129">
            <v>108596</v>
          </cell>
          <cell r="C129" t="str">
            <v>A10BA02009</v>
          </cell>
          <cell r="D129" t="str">
            <v>METFORMIN таблети 850 mg</v>
          </cell>
          <cell r="E129" t="str">
            <v>MEGLUCON филм обл.табл. 30 x 850mg</v>
          </cell>
          <cell r="F129">
            <v>30</v>
          </cell>
          <cell r="G129" t="str">
            <v>LEK/SALUTAS</v>
          </cell>
          <cell r="H129">
            <v>1.4755</v>
          </cell>
          <cell r="I129">
            <v>44.265</v>
          </cell>
          <cell r="J129">
            <v>1.5492750000000002</v>
          </cell>
          <cell r="K129">
            <v>46</v>
          </cell>
        </row>
        <row r="130">
          <cell r="B130">
            <v>102059</v>
          </cell>
          <cell r="C130" t="str">
            <v>A10BA02011</v>
          </cell>
          <cell r="D130" t="str">
            <v>METFORMIN таблети со продолжено ослободување 750 mg</v>
          </cell>
          <cell r="E130" t="str">
            <v>GLUCOPHAGE   XR таблета со продолжено ослободување 30 x 750mg</v>
          </cell>
          <cell r="F130">
            <v>30</v>
          </cell>
          <cell r="G130" t="str">
            <v>MERCK</v>
          </cell>
          <cell r="H130">
            <v>1.8874</v>
          </cell>
          <cell r="I130">
            <v>56.622</v>
          </cell>
          <cell r="J130">
            <v>1.98177</v>
          </cell>
          <cell r="K130">
            <v>59</v>
          </cell>
        </row>
        <row r="131">
          <cell r="B131">
            <v>997625</v>
          </cell>
          <cell r="C131" t="str">
            <v>A10BA02010</v>
          </cell>
          <cell r="D131" t="str">
            <v>METFORMIN таблети 1000 mg</v>
          </cell>
          <cell r="E131" t="str">
            <v>METFORMIN ALKALOID филм обл.табл. 30 x 1000mg </v>
          </cell>
          <cell r="F131">
            <v>30</v>
          </cell>
          <cell r="G131" t="str">
            <v>ALKALOID AD</v>
          </cell>
          <cell r="H131">
            <v>1.8222</v>
          </cell>
          <cell r="I131">
            <v>54.666000000000004</v>
          </cell>
          <cell r="J131">
            <v>1.91331</v>
          </cell>
          <cell r="K131">
            <v>57</v>
          </cell>
        </row>
        <row r="132">
          <cell r="B132">
            <v>997676</v>
          </cell>
          <cell r="C132" t="str">
            <v>A10BA02010</v>
          </cell>
          <cell r="D132" t="str">
            <v>METFORMIN таблети 1000 mg</v>
          </cell>
          <cell r="E132" t="str">
            <v>SIOFOR 1000 филм обл.табл. 30 x 1000mg </v>
          </cell>
          <cell r="F132">
            <v>30</v>
          </cell>
          <cell r="G132" t="str">
            <v>BERLIN CHEMIE</v>
          </cell>
          <cell r="H132">
            <v>1.8222</v>
          </cell>
          <cell r="I132">
            <v>54.666000000000004</v>
          </cell>
          <cell r="J132">
            <v>1.91331</v>
          </cell>
          <cell r="K132">
            <v>57</v>
          </cell>
        </row>
        <row r="133">
          <cell r="B133">
            <v>997617</v>
          </cell>
          <cell r="C133" t="str">
            <v>A10BA02010</v>
          </cell>
          <cell r="D133" t="str">
            <v>METFORMIN таблети 1000 mg</v>
          </cell>
          <cell r="E133" t="str">
            <v>GLUCOPHAGE 1000 филм обл.табл. 30 x 1000mg </v>
          </cell>
          <cell r="F133">
            <v>30</v>
          </cell>
          <cell r="G133" t="str">
            <v>MERCK</v>
          </cell>
          <cell r="H133">
            <v>1.8222</v>
          </cell>
          <cell r="I133">
            <v>54.666000000000004</v>
          </cell>
          <cell r="J133">
            <v>1.91331</v>
          </cell>
          <cell r="K133">
            <v>57</v>
          </cell>
        </row>
        <row r="134">
          <cell r="B134">
            <v>997633</v>
          </cell>
          <cell r="C134" t="str">
            <v>A10BA02010</v>
          </cell>
          <cell r="D134" t="str">
            <v>METFORMIN таблети 1000 mg</v>
          </cell>
          <cell r="E134" t="str">
            <v>GLUFORMIN филм обл.табл. 30 x 1000mg </v>
          </cell>
          <cell r="F134">
            <v>30</v>
          </cell>
          <cell r="G134" t="str">
            <v>PLIVA</v>
          </cell>
          <cell r="H134">
            <v>1.8222</v>
          </cell>
          <cell r="I134">
            <v>54.666000000000004</v>
          </cell>
          <cell r="J134">
            <v>1.91331</v>
          </cell>
          <cell r="K134">
            <v>57</v>
          </cell>
        </row>
        <row r="135">
          <cell r="B135">
            <v>997641</v>
          </cell>
          <cell r="C135" t="str">
            <v>A10BA02010</v>
          </cell>
          <cell r="D135" t="str">
            <v>METFORMIN таблети 1000 mg</v>
          </cell>
          <cell r="E135" t="str">
            <v>METFORMIN филм обл.табл. 30 x 1000mg </v>
          </cell>
          <cell r="F135">
            <v>30</v>
          </cell>
          <cell r="G135" t="str">
            <v>REPLEK FARM</v>
          </cell>
          <cell r="H135">
            <v>1.8222</v>
          </cell>
          <cell r="I135">
            <v>54.666000000000004</v>
          </cell>
          <cell r="J135">
            <v>1.91331</v>
          </cell>
          <cell r="K135">
            <v>57</v>
          </cell>
        </row>
        <row r="136">
          <cell r="B136">
            <v>108618</v>
          </cell>
          <cell r="C136" t="str">
            <v>A10BA02010</v>
          </cell>
          <cell r="D136" t="str">
            <v>METFORMIN таблети 1000 mg</v>
          </cell>
          <cell r="E136" t="str">
            <v>MEGLUCON филм обл.табл. 30 x 1000mg </v>
          </cell>
          <cell r="F136">
            <v>30</v>
          </cell>
          <cell r="G136" t="str">
            <v>LEK/SALUTAS</v>
          </cell>
          <cell r="H136">
            <v>1.8222</v>
          </cell>
          <cell r="I136">
            <v>54.666000000000004</v>
          </cell>
          <cell r="J136">
            <v>1.91331</v>
          </cell>
          <cell r="K136">
            <v>57</v>
          </cell>
        </row>
        <row r="137">
          <cell r="B137">
            <v>106569</v>
          </cell>
          <cell r="C137" t="str">
            <v>A10BA02012</v>
          </cell>
          <cell r="D137" t="str">
            <v>METFORMIN таблети со продолжено ослободување 1000 mg</v>
          </cell>
          <cell r="E137" t="str">
            <v>GLUCOPHAGE   XR таблета со продолжено ослободување 30 x 1000 mg</v>
          </cell>
          <cell r="F137">
            <v>30</v>
          </cell>
          <cell r="G137" t="str">
            <v>MERCK</v>
          </cell>
          <cell r="H137">
            <v>3.7124</v>
          </cell>
          <cell r="I137">
            <v>111.372</v>
          </cell>
          <cell r="J137">
            <v>3.8980200000000003</v>
          </cell>
          <cell r="K137">
            <v>117</v>
          </cell>
        </row>
        <row r="138">
          <cell r="B138">
            <v>24724</v>
          </cell>
          <cell r="C138" t="str">
            <v>A10BB01001</v>
          </cell>
          <cell r="D138" t="str">
            <v>GLIBENCLAMIDE таблети 5mg</v>
          </cell>
          <cell r="E138" t="str">
            <v>GLIBEDAL табл. 30 x 5mg</v>
          </cell>
          <cell r="F138">
            <v>30</v>
          </cell>
          <cell r="G138" t="str">
            <v>ALKALOID AD</v>
          </cell>
          <cell r="H138">
            <v>0.75</v>
          </cell>
          <cell r="I138">
            <v>22.5</v>
          </cell>
          <cell r="J138">
            <v>0.7875000000000001</v>
          </cell>
          <cell r="K138">
            <v>24</v>
          </cell>
        </row>
        <row r="139">
          <cell r="B139">
            <v>104663</v>
          </cell>
          <cell r="C139" t="str">
            <v>A10BB01001</v>
          </cell>
          <cell r="D139" t="str">
            <v>GLIBENCLAMIDE таблети 5mg</v>
          </cell>
          <cell r="E139" t="str">
            <v>GLIBENKLAMID табл.40 x 5mg</v>
          </cell>
          <cell r="F139">
            <v>40</v>
          </cell>
          <cell r="G139" t="str">
            <v>REPLEKFARM</v>
          </cell>
          <cell r="H139">
            <v>0.75</v>
          </cell>
          <cell r="I139">
            <v>30</v>
          </cell>
          <cell r="J139">
            <v>0.7875000000000001</v>
          </cell>
          <cell r="K139">
            <v>32</v>
          </cell>
        </row>
        <row r="140">
          <cell r="B140">
            <v>987824</v>
          </cell>
          <cell r="C140" t="str">
            <v>A10BX02001</v>
          </cell>
          <cell r="D140" t="str">
            <v>REPAGLINIDE таблети 0,5mg</v>
          </cell>
          <cell r="E140" t="str">
            <v>ENYGLID табл. 30 x 0,5mg</v>
          </cell>
          <cell r="F140">
            <v>30</v>
          </cell>
          <cell r="G140" t="str">
            <v>KRKA</v>
          </cell>
          <cell r="H140">
            <v>1.7778</v>
          </cell>
          <cell r="I140">
            <v>53.334</v>
          </cell>
          <cell r="J140">
            <v>1.8666900000000002</v>
          </cell>
          <cell r="K140">
            <v>56</v>
          </cell>
        </row>
        <row r="141">
          <cell r="B141">
            <v>960268</v>
          </cell>
          <cell r="C141" t="str">
            <v>A10BX02001</v>
          </cell>
          <cell r="D141" t="str">
            <v>REPAGLINIDE таблети 0,5mg</v>
          </cell>
          <cell r="E141" t="str">
            <v>NOVONORM табл. 30 x 0,5mg</v>
          </cell>
          <cell r="F141">
            <v>30</v>
          </cell>
          <cell r="G141" t="str">
            <v>NOVO NORDISK A/S</v>
          </cell>
          <cell r="H141">
            <v>1.7778</v>
          </cell>
          <cell r="I141">
            <v>53.334</v>
          </cell>
          <cell r="J141">
            <v>1.8666900000000002</v>
          </cell>
          <cell r="K141">
            <v>56</v>
          </cell>
        </row>
        <row r="142">
          <cell r="B142">
            <v>106615</v>
          </cell>
          <cell r="C142" t="str">
            <v>A10BX02001</v>
          </cell>
          <cell r="D142" t="str">
            <v>REPAGLINIDE таблети 0,5mg</v>
          </cell>
          <cell r="E142" t="str">
            <v>REPAGLINID ALKALOID табл. 90 x 0,5mg</v>
          </cell>
          <cell r="F142">
            <v>90</v>
          </cell>
          <cell r="G142" t="str">
            <v>ALKALOID AD</v>
          </cell>
          <cell r="H142">
            <v>1.7778</v>
          </cell>
          <cell r="I142">
            <v>160</v>
          </cell>
          <cell r="J142">
            <v>1.8667</v>
          </cell>
          <cell r="K142">
            <v>168</v>
          </cell>
        </row>
        <row r="143">
          <cell r="B143">
            <v>994561</v>
          </cell>
          <cell r="C143" t="str">
            <v>A10BX02001</v>
          </cell>
          <cell r="D143" t="str">
            <v>REPAGLINIDE таблети 0,5mg</v>
          </cell>
          <cell r="E143" t="str">
            <v>ENYGLID табл. 90X0,5 mg</v>
          </cell>
          <cell r="F143">
            <v>90</v>
          </cell>
          <cell r="G143" t="str">
            <v>KRKA</v>
          </cell>
          <cell r="H143">
            <v>1.7778</v>
          </cell>
          <cell r="I143">
            <v>160.002</v>
          </cell>
          <cell r="J143">
            <v>1.8666900000000002</v>
          </cell>
          <cell r="K143">
            <v>168</v>
          </cell>
        </row>
        <row r="144">
          <cell r="B144">
            <v>994553</v>
          </cell>
          <cell r="C144" t="str">
            <v>A10BX02001</v>
          </cell>
          <cell r="D144" t="str">
            <v>REPAGLINIDE таблети 0,5mg</v>
          </cell>
          <cell r="E144" t="str">
            <v>REPAGLINID табл. 90X0,5 mg.</v>
          </cell>
          <cell r="F144">
            <v>90</v>
          </cell>
          <cell r="G144" t="str">
            <v>PHARMAS</v>
          </cell>
          <cell r="H144">
            <v>1.7778</v>
          </cell>
          <cell r="I144">
            <v>160.002</v>
          </cell>
          <cell r="J144">
            <v>1.8666900000000002</v>
          </cell>
          <cell r="K144">
            <v>168</v>
          </cell>
        </row>
        <row r="145">
          <cell r="B145">
            <v>987875</v>
          </cell>
          <cell r="C145" t="str">
            <v>A10BX02001</v>
          </cell>
          <cell r="D145" t="str">
            <v>REPAGLINIDE таблети 0,5mg</v>
          </cell>
          <cell r="E145" t="str">
            <v>REODON табл. 90 x 0,5mg</v>
          </cell>
          <cell r="F145">
            <v>90</v>
          </cell>
          <cell r="G145" t="str">
            <v>PLIVA</v>
          </cell>
          <cell r="H145">
            <v>1.7778</v>
          </cell>
          <cell r="I145">
            <v>160.002</v>
          </cell>
          <cell r="J145">
            <v>1.8666900000000002</v>
          </cell>
          <cell r="K145">
            <v>168</v>
          </cell>
        </row>
        <row r="146">
          <cell r="B146">
            <v>987832</v>
          </cell>
          <cell r="C146" t="str">
            <v>A10BX02002</v>
          </cell>
          <cell r="D146" t="str">
            <v>REPAGLINIDE таблети 1mg</v>
          </cell>
          <cell r="E146" t="str">
            <v>ENYGLID табл. 30 x 1mg</v>
          </cell>
          <cell r="F146">
            <v>30</v>
          </cell>
          <cell r="G146" t="str">
            <v>KRKA</v>
          </cell>
          <cell r="H146">
            <v>2</v>
          </cell>
          <cell r="I146">
            <v>60</v>
          </cell>
          <cell r="J146">
            <v>2.1</v>
          </cell>
          <cell r="K146">
            <v>63</v>
          </cell>
        </row>
        <row r="147">
          <cell r="B147">
            <v>960276</v>
          </cell>
          <cell r="C147" t="str">
            <v>A10BX02002</v>
          </cell>
          <cell r="D147" t="str">
            <v>REPAGLINIDE таблети 1mg</v>
          </cell>
          <cell r="E147" t="str">
            <v>NOVONORM табл. 30 x 1mg</v>
          </cell>
          <cell r="F147">
            <v>30</v>
          </cell>
          <cell r="G147" t="str">
            <v>NOVO NORDISK A/S</v>
          </cell>
          <cell r="H147">
            <v>2</v>
          </cell>
          <cell r="I147">
            <v>60</v>
          </cell>
          <cell r="J147">
            <v>2.1</v>
          </cell>
          <cell r="K147">
            <v>63</v>
          </cell>
        </row>
        <row r="148">
          <cell r="B148">
            <v>106623</v>
          </cell>
          <cell r="C148" t="str">
            <v>A10BX02002</v>
          </cell>
          <cell r="D148" t="str">
            <v>REPAGLINIDE таблети 1mg</v>
          </cell>
          <cell r="E148" t="str">
            <v>REPAGLINID ALKALOID табл. 90 x 1mg</v>
          </cell>
          <cell r="F148">
            <v>90</v>
          </cell>
          <cell r="G148" t="str">
            <v>ALKALOID AD</v>
          </cell>
          <cell r="H148">
            <v>2</v>
          </cell>
          <cell r="I148">
            <v>180</v>
          </cell>
          <cell r="J148">
            <v>2.1</v>
          </cell>
          <cell r="K148">
            <v>189</v>
          </cell>
        </row>
        <row r="149">
          <cell r="B149">
            <v>994596</v>
          </cell>
          <cell r="C149" t="str">
            <v>A10BX02002</v>
          </cell>
          <cell r="D149" t="str">
            <v>REPAGLINIDE таблети 1mg</v>
          </cell>
          <cell r="E149" t="str">
            <v>ENYGLID табл. 90X1 mg</v>
          </cell>
          <cell r="F149">
            <v>90</v>
          </cell>
          <cell r="G149" t="str">
            <v>KRKA</v>
          </cell>
          <cell r="H149">
            <v>2</v>
          </cell>
          <cell r="I149">
            <v>180</v>
          </cell>
          <cell r="J149">
            <v>2.1</v>
          </cell>
          <cell r="K149">
            <v>189</v>
          </cell>
        </row>
        <row r="150">
          <cell r="B150">
            <v>994588</v>
          </cell>
          <cell r="C150" t="str">
            <v>A10BX02002</v>
          </cell>
          <cell r="D150" t="str">
            <v>REPAGLINIDE таблети 1mg</v>
          </cell>
          <cell r="E150" t="str">
            <v>REPAGLINID табл. 90X1 mg.</v>
          </cell>
          <cell r="F150">
            <v>90</v>
          </cell>
          <cell r="G150" t="str">
            <v>PHARMAS</v>
          </cell>
          <cell r="H150">
            <v>2</v>
          </cell>
          <cell r="I150">
            <v>180</v>
          </cell>
          <cell r="J150">
            <v>2.1</v>
          </cell>
          <cell r="K150">
            <v>189</v>
          </cell>
        </row>
        <row r="151">
          <cell r="B151">
            <v>987883</v>
          </cell>
          <cell r="C151" t="str">
            <v>A10BX02002</v>
          </cell>
          <cell r="D151" t="str">
            <v>REPAGLINIDE таблети 1mg</v>
          </cell>
          <cell r="E151" t="str">
            <v>REODON табл. 90 x 1mg</v>
          </cell>
          <cell r="F151">
            <v>90</v>
          </cell>
          <cell r="G151" t="str">
            <v>PLIVA</v>
          </cell>
          <cell r="H151">
            <v>2</v>
          </cell>
          <cell r="I151">
            <v>180</v>
          </cell>
          <cell r="J151">
            <v>2.1</v>
          </cell>
          <cell r="K151">
            <v>189</v>
          </cell>
        </row>
        <row r="152">
          <cell r="B152">
            <v>987867</v>
          </cell>
          <cell r="C152" t="str">
            <v>A10BX02003</v>
          </cell>
          <cell r="D152" t="str">
            <v>REPAGLINIDE таблети 2mg</v>
          </cell>
          <cell r="E152" t="str">
            <v>ENYGLID табл. 30 x 2mg</v>
          </cell>
          <cell r="F152">
            <v>30</v>
          </cell>
          <cell r="G152" t="str">
            <v>KRKA</v>
          </cell>
          <cell r="H152">
            <v>2.9238</v>
          </cell>
          <cell r="I152">
            <v>87.714</v>
          </cell>
          <cell r="J152">
            <v>3.06999</v>
          </cell>
          <cell r="K152">
            <v>92</v>
          </cell>
        </row>
        <row r="153">
          <cell r="B153">
            <v>960284</v>
          </cell>
          <cell r="C153" t="str">
            <v>A10BX02003</v>
          </cell>
          <cell r="D153" t="str">
            <v>REPAGLINIDE таблети 2mg</v>
          </cell>
          <cell r="E153" t="str">
            <v>NOVONORM табл. 30 x 2mg</v>
          </cell>
          <cell r="F153">
            <v>30</v>
          </cell>
          <cell r="G153" t="str">
            <v>NOVO NORDISK A/S</v>
          </cell>
          <cell r="H153">
            <v>2.9238</v>
          </cell>
          <cell r="I153">
            <v>87.714</v>
          </cell>
          <cell r="J153">
            <v>3.06999</v>
          </cell>
          <cell r="K153">
            <v>92</v>
          </cell>
        </row>
        <row r="154">
          <cell r="B154">
            <v>106631</v>
          </cell>
          <cell r="C154" t="str">
            <v>A10BX02003</v>
          </cell>
          <cell r="D154" t="str">
            <v>REPAGLINIDE таблети 2mg</v>
          </cell>
          <cell r="E154" t="str">
            <v>REPAGLINID ALKALOID табл. 90 x 2mg</v>
          </cell>
          <cell r="F154">
            <v>90</v>
          </cell>
          <cell r="G154" t="str">
            <v>ALKALOID AD</v>
          </cell>
          <cell r="H154">
            <v>2.9238</v>
          </cell>
          <cell r="I154">
            <v>263.142</v>
          </cell>
          <cell r="J154">
            <v>3.06999</v>
          </cell>
          <cell r="K154">
            <v>276</v>
          </cell>
        </row>
        <row r="155">
          <cell r="B155">
            <v>994626</v>
          </cell>
          <cell r="C155" t="str">
            <v>A10BX02003</v>
          </cell>
          <cell r="D155" t="str">
            <v>REPAGLINIDE таблети 2mg</v>
          </cell>
          <cell r="E155" t="str">
            <v>ENYGLID табл. 90X2 mg</v>
          </cell>
          <cell r="F155">
            <v>90</v>
          </cell>
          <cell r="G155" t="str">
            <v>KRKA</v>
          </cell>
          <cell r="H155">
            <v>2.9238</v>
          </cell>
          <cell r="I155">
            <v>263.142</v>
          </cell>
          <cell r="J155">
            <v>3.06999</v>
          </cell>
          <cell r="K155">
            <v>276</v>
          </cell>
        </row>
        <row r="156">
          <cell r="B156">
            <v>994618</v>
          </cell>
          <cell r="C156" t="str">
            <v>A10BX02003</v>
          </cell>
          <cell r="D156" t="str">
            <v>REPAGLINIDE таблети 2mg</v>
          </cell>
          <cell r="E156" t="str">
            <v>REPAGLINID табл. 90X2 mg.</v>
          </cell>
          <cell r="F156">
            <v>90</v>
          </cell>
          <cell r="G156" t="str">
            <v>PHARMAS</v>
          </cell>
          <cell r="H156">
            <v>2.9238</v>
          </cell>
          <cell r="I156">
            <v>263.142</v>
          </cell>
          <cell r="J156">
            <v>3.06999</v>
          </cell>
          <cell r="K156">
            <v>276</v>
          </cell>
        </row>
        <row r="157">
          <cell r="B157">
            <v>987905</v>
          </cell>
          <cell r="C157" t="str">
            <v>A10BX02003</v>
          </cell>
          <cell r="D157" t="str">
            <v>REPAGLINIDE таблети 2mg</v>
          </cell>
          <cell r="E157" t="str">
            <v>REODON табл. 90 x 2mg</v>
          </cell>
          <cell r="F157">
            <v>90</v>
          </cell>
          <cell r="G157" t="str">
            <v>PLIVA</v>
          </cell>
          <cell r="H157">
            <v>2.9238</v>
          </cell>
          <cell r="I157">
            <v>263.142</v>
          </cell>
          <cell r="J157">
            <v>3.06999</v>
          </cell>
          <cell r="K157">
            <v>276</v>
          </cell>
        </row>
        <row r="158">
          <cell r="B158">
            <v>25615</v>
          </cell>
          <cell r="C158" t="str">
            <v>A11CC04001</v>
          </cell>
          <cell r="D158" t="str">
            <v>CALCITRIOL капсули 0,25mcg</v>
          </cell>
          <cell r="E158" t="str">
            <v>ROCALTROL капс.30x0,25mcg</v>
          </cell>
          <cell r="F158">
            <v>30</v>
          </cell>
          <cell r="G158" t="str">
            <v>R.P.SCHERER GMBH</v>
          </cell>
          <cell r="H158">
            <v>7.0159</v>
          </cell>
          <cell r="I158">
            <v>210.477</v>
          </cell>
          <cell r="J158">
            <v>7.366695000000001</v>
          </cell>
          <cell r="K158">
            <v>221</v>
          </cell>
        </row>
        <row r="159">
          <cell r="B159">
            <v>25658</v>
          </cell>
          <cell r="C159" t="str">
            <v>A11CC04002</v>
          </cell>
          <cell r="D159" t="str">
            <v>CALCITRIOL капсули 0,5mcg</v>
          </cell>
          <cell r="E159" t="str">
            <v>ROCALTROL капс.30x0,5mcg</v>
          </cell>
          <cell r="F159">
            <v>30</v>
          </cell>
          <cell r="G159" t="str">
            <v>R.P.SCHERER GMBH</v>
          </cell>
          <cell r="H159">
            <v>12.9531</v>
          </cell>
          <cell r="I159">
            <v>388.59299999999996</v>
          </cell>
          <cell r="J159">
            <v>13.600755</v>
          </cell>
          <cell r="K159">
            <v>408</v>
          </cell>
        </row>
        <row r="160">
          <cell r="B160">
            <v>43206</v>
          </cell>
          <cell r="C160" t="str">
            <v>A11CC05002</v>
          </cell>
          <cell r="D160" t="str">
            <v>COLECALCIFEROL капки за орална употреба 4.000IU/ml</v>
          </cell>
          <cell r="E160" t="str">
            <v>PLIVIT D3 капки за орална употреба 4.000IU/ml (10ml)</v>
          </cell>
          <cell r="F160">
            <v>10</v>
          </cell>
          <cell r="G160" t="str">
            <v>PLIVA</v>
          </cell>
          <cell r="H160">
            <v>8.3616</v>
          </cell>
          <cell r="I160">
            <v>83.61599999999999</v>
          </cell>
          <cell r="J160">
            <v>8.779679999999999</v>
          </cell>
          <cell r="K160">
            <v>88</v>
          </cell>
        </row>
        <row r="161">
          <cell r="B161">
            <v>107093</v>
          </cell>
          <cell r="C161" t="str">
            <v>A11CC05007</v>
          </cell>
          <cell r="D161" t="str">
            <v>COLECALCIFEROL капки за орална употреба 50.000IU/15ml</v>
          </cell>
          <cell r="E161" t="str">
            <v>DEVIT 3 капки за орална употреба 50.000IU/15ml (1,25mg/15ml) (15ml)</v>
          </cell>
          <cell r="F161">
            <v>15</v>
          </cell>
          <cell r="G161" t="str">
            <v>DEVA HOLDING</v>
          </cell>
          <cell r="H161">
            <v>6</v>
          </cell>
          <cell r="I161">
            <v>90</v>
          </cell>
          <cell r="J161">
            <v>6.300000000000001</v>
          </cell>
          <cell r="K161">
            <v>95</v>
          </cell>
        </row>
        <row r="162">
          <cell r="B162">
            <v>66591</v>
          </cell>
          <cell r="C162" t="str">
            <v>A11DA01001</v>
          </cell>
          <cell r="D162" t="str">
            <v>THIAMINE инјекции 100mg</v>
          </cell>
          <cell r="E162" t="str">
            <v>VITAMIN B1 ALKALOID инјекции 50 x 100mg/ml (1ml)</v>
          </cell>
          <cell r="F162">
            <v>50</v>
          </cell>
          <cell r="G162" t="str">
            <v>ALKALOID AD</v>
          </cell>
          <cell r="H162">
            <v>17.886</v>
          </cell>
          <cell r="I162">
            <v>894.3</v>
          </cell>
          <cell r="J162">
            <v>18.7803</v>
          </cell>
          <cell r="K162">
            <v>939</v>
          </cell>
        </row>
        <row r="163">
          <cell r="B163">
            <v>104655</v>
          </cell>
          <cell r="C163" t="str">
            <v>A11GA01002</v>
          </cell>
          <cell r="D163" t="str">
            <v>ASCORBIC ACID инјекции 500mg</v>
          </cell>
          <cell r="E163" t="str">
            <v>VITAMIN C инјекции 25x500mg/5ml (5ml)</v>
          </cell>
          <cell r="F163">
            <v>25</v>
          </cell>
          <cell r="G163" t="str">
            <v>GALENIKA AD</v>
          </cell>
          <cell r="H163">
            <v>10.819</v>
          </cell>
          <cell r="I163">
            <v>270.475</v>
          </cell>
          <cell r="J163">
            <v>11.359950000000001</v>
          </cell>
          <cell r="K163">
            <v>284</v>
          </cell>
        </row>
        <row r="164">
          <cell r="B164">
            <v>981222</v>
          </cell>
          <cell r="C164" t="str">
            <v>A11GA01002</v>
          </cell>
          <cell r="D164" t="str">
            <v>ASCORBIC ACID инјекции 500mg</v>
          </cell>
          <cell r="E164" t="str">
            <v>VITAMIN C инјекции 50x100mg/ml (5ml)</v>
          </cell>
          <cell r="F164">
            <v>50</v>
          </cell>
          <cell r="G164" t="str">
            <v>GALENIKA AD</v>
          </cell>
          <cell r="H164">
            <v>10.819</v>
          </cell>
          <cell r="I164">
            <v>540.95</v>
          </cell>
          <cell r="J164">
            <v>11.359950000000001</v>
          </cell>
          <cell r="K164">
            <v>568</v>
          </cell>
        </row>
        <row r="165">
          <cell r="B165">
            <v>8745</v>
          </cell>
          <cell r="C165" t="str">
            <v>A11HA02001</v>
          </cell>
          <cell r="D165" t="str">
            <v>PYRIDOXINE (Vit.B6) инјекции 50mg</v>
          </cell>
          <cell r="E165" t="str">
            <v>VITAMIN B6 инјекции 50x50mg/2ml (2ml)</v>
          </cell>
          <cell r="F165">
            <v>50</v>
          </cell>
          <cell r="G165" t="str">
            <v>ALKALOID AD</v>
          </cell>
          <cell r="H165">
            <v>5.1862</v>
          </cell>
          <cell r="I165">
            <v>259.31</v>
          </cell>
          <cell r="J165">
            <v>5.4455100000000005</v>
          </cell>
          <cell r="K165">
            <v>272</v>
          </cell>
        </row>
        <row r="166">
          <cell r="B166">
            <v>975265</v>
          </cell>
          <cell r="C166" t="str">
            <v>A12AA04001</v>
          </cell>
          <cell r="D166" t="str">
            <v>CALCIUM CARBONATE таблети 1g</v>
          </cell>
          <cell r="E166" t="str">
            <v>KALCIUM KARBONAT табл.50x1g</v>
          </cell>
          <cell r="F166">
            <v>50</v>
          </cell>
          <cell r="G166" t="str">
            <v>REPLEK FARM</v>
          </cell>
          <cell r="H166">
            <v>2.0102</v>
          </cell>
          <cell r="I166">
            <v>100.51</v>
          </cell>
          <cell r="J166">
            <v>2.1107100000000005</v>
          </cell>
          <cell r="K166">
            <v>106</v>
          </cell>
        </row>
        <row r="167">
          <cell r="B167">
            <v>975672</v>
          </cell>
          <cell r="C167" t="str">
            <v>A12BA01001</v>
          </cell>
          <cell r="D167" t="str">
            <v>POTASSIUM CHLORIDE таблети 500mg</v>
          </cell>
          <cell r="E167" t="str">
            <v>KALIUM CHLORID табл. за перорален раствор 20 x 500mg</v>
          </cell>
          <cell r="F167">
            <v>20</v>
          </cell>
          <cell r="G167" t="str">
            <v>JADRAN GALENSKI LAB.</v>
          </cell>
          <cell r="H167">
            <v>5.5549</v>
          </cell>
          <cell r="I167">
            <v>111.098</v>
          </cell>
          <cell r="J167">
            <v>5.832645</v>
          </cell>
          <cell r="K167">
            <v>117</v>
          </cell>
        </row>
        <row r="168">
          <cell r="B168">
            <v>997706</v>
          </cell>
          <cell r="C168" t="str">
            <v>A12BA01001</v>
          </cell>
          <cell r="D168" t="str">
            <v>POTASSIUM CHLORIDE таблети 500mg</v>
          </cell>
          <cell r="E168" t="str">
            <v>KALIUM CHLORID табл. за перорален раствор 30 x 500 mg</v>
          </cell>
          <cell r="F168">
            <v>30</v>
          </cell>
          <cell r="G168" t="str">
            <v>BELUPO</v>
          </cell>
          <cell r="H168">
            <v>5.5549</v>
          </cell>
          <cell r="I168">
            <v>166.647</v>
          </cell>
          <cell r="J168">
            <v>5.832645</v>
          </cell>
          <cell r="K168">
            <v>175</v>
          </cell>
        </row>
        <row r="169">
          <cell r="B169">
            <v>108693</v>
          </cell>
          <cell r="C169" t="str">
            <v>B01AA07001</v>
          </cell>
          <cell r="D169" t="str">
            <v>ACENOCOUMAROL таблети 4mg</v>
          </cell>
          <cell r="E169" t="str">
            <v>SINTROM табл.20x4mg</v>
          </cell>
          <cell r="F169" t="str">
            <v>20</v>
          </cell>
          <cell r="G169" t="str">
            <v>Famar A.V.E/Norgine B.V./Rovi Pharma Industrial Services, A.A</v>
          </cell>
          <cell r="H169">
            <v>2.2381</v>
          </cell>
          <cell r="I169">
            <v>44.762</v>
          </cell>
          <cell r="J169">
            <v>2.3500050000000003</v>
          </cell>
          <cell r="K169">
            <v>47</v>
          </cell>
        </row>
        <row r="170">
          <cell r="B170">
            <v>981257</v>
          </cell>
          <cell r="C170" t="str">
            <v>B01AA07001</v>
          </cell>
          <cell r="D170" t="str">
            <v>ACENOCOUMAROL таблети 4mg</v>
          </cell>
          <cell r="E170" t="str">
            <v>АCENOKUMAROL табл.20x4mg</v>
          </cell>
          <cell r="F170">
            <v>20</v>
          </cell>
          <cell r="G170" t="str">
            <v>REPLEK FARM</v>
          </cell>
          <cell r="H170">
            <v>2.2381</v>
          </cell>
          <cell r="I170">
            <v>44.762</v>
          </cell>
          <cell r="J170">
            <v>2.3500050000000003</v>
          </cell>
          <cell r="K170">
            <v>47</v>
          </cell>
        </row>
        <row r="171">
          <cell r="B171">
            <v>993093</v>
          </cell>
          <cell r="C171" t="str">
            <v>B01AB01004</v>
          </cell>
          <cell r="D171" t="str">
            <v>HEPARIN инјекции 5.000IU</v>
          </cell>
          <cell r="E171" t="str">
            <v>HEPARIN инјекции 5x5.000IU (1ml)</v>
          </cell>
          <cell r="F171">
            <v>5</v>
          </cell>
          <cell r="G171" t="str">
            <v>GALENIKA AD</v>
          </cell>
          <cell r="H171">
            <v>18.16</v>
          </cell>
          <cell r="I171">
            <v>90.8</v>
          </cell>
          <cell r="J171">
            <v>19.068</v>
          </cell>
          <cell r="K171">
            <v>95</v>
          </cell>
        </row>
        <row r="172">
          <cell r="B172">
            <v>104639</v>
          </cell>
          <cell r="C172" t="str">
            <v>B01AB01003</v>
          </cell>
          <cell r="D172" t="str">
            <v>HEPARIN инјекции 25.000IU</v>
          </cell>
          <cell r="E172" t="str">
            <v>HEPARIN инјекции 5x25.000IU/5ml (5ml)</v>
          </cell>
          <cell r="F172">
            <v>5</v>
          </cell>
          <cell r="G172" t="str">
            <v>GALENIKA AD</v>
          </cell>
          <cell r="H172">
            <v>106.476</v>
          </cell>
          <cell r="I172">
            <v>532.38</v>
          </cell>
          <cell r="J172">
            <v>111.7998</v>
          </cell>
          <cell r="K172">
            <v>559</v>
          </cell>
        </row>
        <row r="173">
          <cell r="B173">
            <v>985252</v>
          </cell>
          <cell r="C173" t="str">
            <v>B01AB01003</v>
          </cell>
          <cell r="D173" t="str">
            <v>HEPARIN инјекции 25.000IU</v>
          </cell>
          <cell r="E173" t="str">
            <v>HEPARIN NATRIUM BRAUN инјекции 10x25.000IU/5ml</v>
          </cell>
          <cell r="F173">
            <v>10</v>
          </cell>
          <cell r="G173" t="str">
            <v>B.BRAUN MELSUNGEN AG</v>
          </cell>
          <cell r="H173">
            <v>106.476</v>
          </cell>
          <cell r="I173">
            <v>1064.76</v>
          </cell>
          <cell r="J173">
            <v>111.7998</v>
          </cell>
          <cell r="K173">
            <v>1118</v>
          </cell>
        </row>
        <row r="174">
          <cell r="B174">
            <v>990035</v>
          </cell>
          <cell r="C174" t="str">
            <v>B01AB01003</v>
          </cell>
          <cell r="D174" t="str">
            <v>HEPARIN инјекции 25.000IU</v>
          </cell>
          <cell r="E174" t="str">
            <v>HEPARIN SODIUM PANPHARMA инјекции 10x25.000IU/5ml</v>
          </cell>
          <cell r="F174">
            <v>10</v>
          </cell>
          <cell r="G174" t="str">
            <v>ROTEXMEDICA</v>
          </cell>
          <cell r="H174">
            <v>106.476</v>
          </cell>
          <cell r="I174">
            <v>1064.76</v>
          </cell>
          <cell r="J174">
            <v>111.7998</v>
          </cell>
          <cell r="K174">
            <v>1118</v>
          </cell>
        </row>
        <row r="175">
          <cell r="B175">
            <v>108324</v>
          </cell>
          <cell r="C175" t="str">
            <v>B01AB01003</v>
          </cell>
          <cell r="D175" t="str">
            <v>HEPARIN инјекции 25.000IU</v>
          </cell>
          <cell r="E175" t="str">
            <v>VASPARIN инјекции 1 x 25.000IU/5ml (5ml)</v>
          </cell>
          <cell r="F175">
            <v>1</v>
          </cell>
          <cell r="G175" t="str">
            <v>VEM Ilac </v>
          </cell>
          <cell r="H175">
            <v>106.476</v>
          </cell>
          <cell r="I175">
            <v>106.476</v>
          </cell>
          <cell r="J175">
            <v>111.7998</v>
          </cell>
          <cell r="K175">
            <v>112</v>
          </cell>
        </row>
        <row r="176">
          <cell r="B176">
            <v>108901</v>
          </cell>
          <cell r="C176" t="str">
            <v>B01AB01003</v>
          </cell>
          <cell r="D176" t="str">
            <v>HEPARIN инјекции 25.000IU</v>
          </cell>
          <cell r="E176" t="str">
            <v>SELOPARIN инјекции 1x25.000IU/5ml (5ml)</v>
          </cell>
          <cell r="F176" t="str">
            <v>1</v>
          </cell>
          <cell r="G176" t="str">
            <v>MEFAR ILAC SANAYII A.S</v>
          </cell>
          <cell r="H176">
            <v>106.476</v>
          </cell>
          <cell r="I176">
            <v>106.476</v>
          </cell>
          <cell r="J176">
            <v>111.7998</v>
          </cell>
          <cell r="K176">
            <v>112</v>
          </cell>
        </row>
        <row r="177">
          <cell r="B177">
            <v>976024</v>
          </cell>
          <cell r="C177" t="str">
            <v>B01AB05001</v>
          </cell>
          <cell r="D177" t="str">
            <v>ENOXAPARIN инјекции 2.000 IU(20mg)</v>
          </cell>
          <cell r="E177" t="str">
            <v>CLEXANE  инјекции  10 x 2.000IU/0,2ml (20mg/0.2ml)</v>
          </cell>
          <cell r="F177">
            <v>10</v>
          </cell>
          <cell r="G177" t="str">
            <v>SANOFI Winthrop Industrie</v>
          </cell>
          <cell r="H177">
            <v>104</v>
          </cell>
          <cell r="I177">
            <v>1040</v>
          </cell>
          <cell r="J177">
            <v>109.2</v>
          </cell>
          <cell r="K177">
            <v>1092</v>
          </cell>
        </row>
        <row r="178">
          <cell r="B178">
            <v>976032</v>
          </cell>
          <cell r="C178" t="str">
            <v>B01AB05002</v>
          </cell>
          <cell r="D178" t="str">
            <v>ENOXAPARIN инјекции  4.000 IU(40mg)</v>
          </cell>
          <cell r="E178" t="str">
            <v>CLEXANE инјекции 10 x 4.000IU/0,4ml (40mg/0,4ml)</v>
          </cell>
          <cell r="F178">
            <v>10</v>
          </cell>
          <cell r="G178" t="str">
            <v>SANOFI Winthrop Industrie</v>
          </cell>
          <cell r="H178">
            <v>191.619</v>
          </cell>
          <cell r="I178">
            <v>1916.19</v>
          </cell>
          <cell r="J178">
            <v>201.19995</v>
          </cell>
          <cell r="K178">
            <v>2012</v>
          </cell>
        </row>
        <row r="179">
          <cell r="B179">
            <v>986828</v>
          </cell>
          <cell r="C179" t="str">
            <v>B01AB06001</v>
          </cell>
          <cell r="D179" t="str">
            <v>NADROPARIN раствор за инјектирање 2850IU</v>
          </cell>
          <cell r="E179" t="str">
            <v>FRAXIPARINE инјекции 10 x 2.850 IU/0,3ml (0,3ml)</v>
          </cell>
          <cell r="F179">
            <v>10</v>
          </cell>
          <cell r="G179" t="str">
            <v>GLAXOSMITHKLINE S.P.A.</v>
          </cell>
          <cell r="H179">
            <v>70.6571</v>
          </cell>
          <cell r="I179">
            <v>706.571</v>
          </cell>
          <cell r="J179">
            <v>74.193</v>
          </cell>
          <cell r="K179">
            <v>742</v>
          </cell>
        </row>
        <row r="180">
          <cell r="B180">
            <v>986836</v>
          </cell>
          <cell r="C180" t="str">
            <v>B01AB06002</v>
          </cell>
          <cell r="D180" t="str">
            <v>NADROPARIN раствор за инјектирање  3800IU</v>
          </cell>
          <cell r="E180" t="str">
            <v>FRAXIPARINE инјекции 10 x 3.800 IU/0,4ml (0,4ml)</v>
          </cell>
          <cell r="F180">
            <v>10</v>
          </cell>
          <cell r="G180" t="str">
            <v>GLAXOSMITHKLINE S.P.A.</v>
          </cell>
          <cell r="H180">
            <v>96.663</v>
          </cell>
          <cell r="I180">
            <v>966.63</v>
          </cell>
          <cell r="J180">
            <v>101.42999999999999</v>
          </cell>
          <cell r="K180">
            <v>1015</v>
          </cell>
        </row>
        <row r="181">
          <cell r="B181">
            <v>986844</v>
          </cell>
          <cell r="C181" t="str">
            <v>B01AB06003</v>
          </cell>
          <cell r="D181" t="str">
            <v>NADROPARIN раствор за инјектирање  5700IU</v>
          </cell>
          <cell r="E181" t="str">
            <v>FRAXIPARINE инјекции 10 x 5.700IU/0,6ml (0,6ml)</v>
          </cell>
          <cell r="F181">
            <v>10</v>
          </cell>
          <cell r="G181" t="str">
            <v>GSK</v>
          </cell>
          <cell r="H181">
            <v>143.745</v>
          </cell>
          <cell r="I181">
            <v>1437.45</v>
          </cell>
          <cell r="J181">
            <v>150.93225</v>
          </cell>
          <cell r="K181">
            <v>1509</v>
          </cell>
        </row>
        <row r="182">
          <cell r="B182">
            <v>986852</v>
          </cell>
          <cell r="C182" t="str">
            <v>B01AB06004</v>
          </cell>
          <cell r="D182" t="str">
            <v>NADROPARIN раствор за инјектирање  7600IU</v>
          </cell>
          <cell r="E182" t="str">
            <v>FRAXIPARINE инјекции 10 x 7.600IU/0,8ml (0,8ml)</v>
          </cell>
          <cell r="F182">
            <v>10</v>
          </cell>
          <cell r="G182" t="str">
            <v>GSK</v>
          </cell>
          <cell r="H182">
            <v>191.715</v>
          </cell>
          <cell r="I182">
            <v>1917.15</v>
          </cell>
          <cell r="J182">
            <v>201.306</v>
          </cell>
          <cell r="K182">
            <v>2013</v>
          </cell>
        </row>
        <row r="183">
          <cell r="B183">
            <v>102687</v>
          </cell>
          <cell r="C183" t="str">
            <v>B01AC04001</v>
          </cell>
          <cell r="D183" t="str">
            <v>CLOPIDOGREL таблети 75mg</v>
          </cell>
          <cell r="E183" t="str">
            <v>CLOPIDOGREL филм обл.табл.28x75mg</v>
          </cell>
          <cell r="F183">
            <v>28</v>
          </cell>
          <cell r="G183" t="str">
            <v>ACTAVIS</v>
          </cell>
          <cell r="H183">
            <v>5.8564</v>
          </cell>
          <cell r="I183">
            <v>163.9792</v>
          </cell>
          <cell r="J183">
            <v>6.14922</v>
          </cell>
          <cell r="K183">
            <v>172</v>
          </cell>
        </row>
        <row r="184">
          <cell r="B184">
            <v>102725</v>
          </cell>
          <cell r="C184" t="str">
            <v>B01AC04001</v>
          </cell>
          <cell r="D184" t="str">
            <v>CLOPIDOGREL таблети 75mg</v>
          </cell>
          <cell r="E184" t="str">
            <v>CLOPIGAL филм обл.табл.28x75mg</v>
          </cell>
          <cell r="F184">
            <v>28</v>
          </cell>
          <cell r="G184" t="str">
            <v>GALENIKA AD</v>
          </cell>
          <cell r="H184">
            <v>5.8564</v>
          </cell>
          <cell r="I184">
            <v>163.9792</v>
          </cell>
          <cell r="J184">
            <v>6.14922</v>
          </cell>
          <cell r="K184">
            <v>172</v>
          </cell>
        </row>
        <row r="185">
          <cell r="B185">
            <v>102792</v>
          </cell>
          <cell r="C185" t="str">
            <v>B01AC04001</v>
          </cell>
          <cell r="D185" t="str">
            <v>CLOPIDOGREL таблети 75mg</v>
          </cell>
          <cell r="E185" t="str">
            <v>PLAVIX филм обл.табл.28x75mg</v>
          </cell>
          <cell r="F185">
            <v>28</v>
          </cell>
          <cell r="G185" t="str">
            <v>SANOFI AVENTIS</v>
          </cell>
          <cell r="H185">
            <v>5.8564</v>
          </cell>
          <cell r="I185">
            <v>163.9792</v>
          </cell>
          <cell r="J185">
            <v>6.14922</v>
          </cell>
          <cell r="K185">
            <v>172</v>
          </cell>
        </row>
        <row r="186">
          <cell r="B186">
            <v>102733</v>
          </cell>
          <cell r="C186" t="str">
            <v>B01AC04001</v>
          </cell>
          <cell r="D186" t="str">
            <v>CLOPIDOGREL таблети 75mg</v>
          </cell>
          <cell r="E186" t="str">
            <v>KLOGAN SANOVEL филм обл.табл.28x75mg</v>
          </cell>
          <cell r="F186">
            <v>28</v>
          </cell>
          <cell r="G186" t="str">
            <v>SANOVEL ilac Sanayi ve Ticaret</v>
          </cell>
          <cell r="H186">
            <v>5.8564</v>
          </cell>
          <cell r="I186">
            <v>163.9792</v>
          </cell>
          <cell r="J186">
            <v>6.14922</v>
          </cell>
          <cell r="K186">
            <v>172</v>
          </cell>
        </row>
        <row r="187">
          <cell r="B187">
            <v>102806</v>
          </cell>
          <cell r="C187" t="str">
            <v>B01AC04001</v>
          </cell>
          <cell r="D187" t="str">
            <v>CLOPIDOGREL таблети 75mg</v>
          </cell>
          <cell r="E187" t="str">
            <v>SYNETRA филм обл.табл.30x75mg</v>
          </cell>
          <cell r="F187">
            <v>30</v>
          </cell>
          <cell r="G187" t="str">
            <v>ALKALOID AD</v>
          </cell>
          <cell r="H187">
            <v>5.8564</v>
          </cell>
          <cell r="I187">
            <v>175.692</v>
          </cell>
          <cell r="J187">
            <v>6.14922</v>
          </cell>
          <cell r="K187">
            <v>184</v>
          </cell>
        </row>
        <row r="188">
          <cell r="B188">
            <v>102814</v>
          </cell>
          <cell r="C188" t="str">
            <v>B01AC04001</v>
          </cell>
          <cell r="D188" t="str">
            <v>CLOPIDOGREL таблети 75mg</v>
          </cell>
          <cell r="E188" t="str">
            <v>ZYLLT филм обл.табл.30x75mg</v>
          </cell>
          <cell r="F188">
            <v>30</v>
          </cell>
          <cell r="G188" t="str">
            <v>KRKA</v>
          </cell>
          <cell r="H188">
            <v>5.8564</v>
          </cell>
          <cell r="I188">
            <v>175.692</v>
          </cell>
          <cell r="J188">
            <v>6.14922</v>
          </cell>
          <cell r="K188">
            <v>184</v>
          </cell>
        </row>
        <row r="189">
          <cell r="B189">
            <v>105678</v>
          </cell>
          <cell r="C189" t="str">
            <v>B01AC04001</v>
          </cell>
          <cell r="D189" t="str">
            <v>CLOPIDOGREL таблети 75mg</v>
          </cell>
          <cell r="E189" t="str">
            <v>VATOUD филм обл.табл.30x75mg</v>
          </cell>
          <cell r="F189">
            <v>30</v>
          </cell>
          <cell r="G189" t="str">
            <v>Pharmathen</v>
          </cell>
          <cell r="H189">
            <v>5.8564</v>
          </cell>
          <cell r="I189">
            <v>175.692</v>
          </cell>
          <cell r="J189">
            <v>6.14922</v>
          </cell>
          <cell r="K189">
            <v>184</v>
          </cell>
        </row>
        <row r="190">
          <cell r="B190">
            <v>102679</v>
          </cell>
          <cell r="C190" t="str">
            <v>B01AC04001</v>
          </cell>
          <cell r="D190" t="str">
            <v>CLOPIDOGREL таблети 75mg</v>
          </cell>
          <cell r="E190" t="str">
            <v>ANGICLOD филм обл.табл.30x75mg</v>
          </cell>
          <cell r="F190">
            <v>30</v>
          </cell>
          <cell r="G190" t="str">
            <v>PLIVA</v>
          </cell>
          <cell r="H190">
            <v>5.8564</v>
          </cell>
          <cell r="I190">
            <v>175.692</v>
          </cell>
          <cell r="J190">
            <v>6.14922</v>
          </cell>
          <cell r="K190">
            <v>184</v>
          </cell>
        </row>
        <row r="191">
          <cell r="B191">
            <v>102768</v>
          </cell>
          <cell r="C191" t="str">
            <v>B01AC04001</v>
          </cell>
          <cell r="D191" t="str">
            <v>CLOPIDOGREL таблети 75mg</v>
          </cell>
          <cell r="E191" t="str">
            <v>KLOPIDOGREL AKTIV филм обл.табл.30x75mg</v>
          </cell>
          <cell r="F191">
            <v>30</v>
          </cell>
          <cell r="G191" t="str">
            <v>REPLEK AD</v>
          </cell>
          <cell r="H191">
            <v>5.8564</v>
          </cell>
          <cell r="I191">
            <v>175.692</v>
          </cell>
          <cell r="J191">
            <v>6.14922</v>
          </cell>
          <cell r="K191">
            <v>184</v>
          </cell>
        </row>
        <row r="192">
          <cell r="B192">
            <v>105686</v>
          </cell>
          <cell r="C192" t="str">
            <v>B01AC04001</v>
          </cell>
          <cell r="D192" t="str">
            <v>CLOPIDOGREL таблети 75mg</v>
          </cell>
          <cell r="E192" t="str">
            <v>PLAVIX филм обл.табл.30x75mg</v>
          </cell>
          <cell r="F192">
            <v>30</v>
          </cell>
          <cell r="G192" t="str">
            <v>SANOFI WINTHROP</v>
          </cell>
          <cell r="H192">
            <v>5.8564</v>
          </cell>
          <cell r="I192">
            <v>175.692</v>
          </cell>
          <cell r="J192">
            <v>6.14922</v>
          </cell>
          <cell r="K192">
            <v>184</v>
          </cell>
        </row>
        <row r="193">
          <cell r="B193">
            <v>102776</v>
          </cell>
          <cell r="C193" t="str">
            <v>B01AC04001</v>
          </cell>
          <cell r="D193" t="str">
            <v>CLOPIDOGREL таблети 75mg</v>
          </cell>
          <cell r="E193" t="str">
            <v>KLOPIDOGREL AKTIV филм обл.табл.60x75mg</v>
          </cell>
          <cell r="F193">
            <v>60</v>
          </cell>
          <cell r="G193" t="str">
            <v>REPLEK AD</v>
          </cell>
          <cell r="H193">
            <v>5.8564</v>
          </cell>
          <cell r="I193">
            <v>351.384</v>
          </cell>
          <cell r="J193">
            <v>6.14922</v>
          </cell>
          <cell r="K193">
            <v>369</v>
          </cell>
        </row>
        <row r="194">
          <cell r="B194">
            <v>102784</v>
          </cell>
          <cell r="C194" t="str">
            <v>B01AC04001</v>
          </cell>
          <cell r="D194" t="str">
            <v>CLOPIDOGREL таблети 75mg</v>
          </cell>
          <cell r="E194" t="str">
            <v>KLOPIDOGREL AKTIV филм обл.табл.90x75mg</v>
          </cell>
          <cell r="F194">
            <v>90</v>
          </cell>
          <cell r="G194" t="str">
            <v>REPLEK AD</v>
          </cell>
          <cell r="H194">
            <v>5.8564</v>
          </cell>
          <cell r="I194">
            <v>527.076</v>
          </cell>
          <cell r="J194">
            <v>6.14922</v>
          </cell>
          <cell r="K194">
            <v>553</v>
          </cell>
        </row>
        <row r="195">
          <cell r="B195">
            <v>977195</v>
          </cell>
          <cell r="C195" t="str">
            <v>B01AD02001</v>
          </cell>
          <cell r="D195" t="str">
            <v>ALTEPLASE инјекции 50mg</v>
          </cell>
          <cell r="E195" t="str">
            <v>ACTILYSE инјекции 1x50mg (50ml)</v>
          </cell>
          <cell r="F195">
            <v>1</v>
          </cell>
          <cell r="G195" t="str">
            <v>BOEHRINGER INGELHEIM PHARMA</v>
          </cell>
          <cell r="H195">
            <v>24320</v>
          </cell>
          <cell r="I195">
            <v>24320</v>
          </cell>
          <cell r="J195">
            <v>25536</v>
          </cell>
          <cell r="K195">
            <v>25536</v>
          </cell>
        </row>
        <row r="196">
          <cell r="B196">
            <v>990051</v>
          </cell>
          <cell r="C196" t="str">
            <v>B02BD02003</v>
          </cell>
          <cell r="D196" t="str">
            <v>KOAGULACIONEN FAKTOR VIII инјекции 250U</v>
          </cell>
          <cell r="E196" t="str">
            <v>RECOMBINATE 250 IE инјекции 1x250U (10ML)</v>
          </cell>
          <cell r="F196">
            <v>1</v>
          </cell>
          <cell r="G196" t="str">
            <v>BAXTER AG</v>
          </cell>
          <cell r="H196">
            <v>5160</v>
          </cell>
          <cell r="I196">
            <v>5160</v>
          </cell>
          <cell r="J196">
            <v>5418</v>
          </cell>
          <cell r="K196">
            <v>5418</v>
          </cell>
        </row>
        <row r="197">
          <cell r="B197">
            <v>105546</v>
          </cell>
          <cell r="C197" t="str">
            <v>B02BD02003</v>
          </cell>
          <cell r="D197" t="str">
            <v>KOAGULACIONEN FAKTOR VIII инјекции 250U</v>
          </cell>
          <cell r="E197" t="str">
            <v>KOATE-DVI инјекции 1x250U (5ml)</v>
          </cell>
          <cell r="F197">
            <v>1</v>
          </cell>
          <cell r="G197" t="str">
            <v>GRIFOLS Therapeutics Inc</v>
          </cell>
          <cell r="H197">
            <v>5160</v>
          </cell>
          <cell r="I197">
            <v>5160</v>
          </cell>
          <cell r="J197">
            <v>5418</v>
          </cell>
          <cell r="K197">
            <v>5418</v>
          </cell>
        </row>
        <row r="198">
          <cell r="B198">
            <v>981273</v>
          </cell>
          <cell r="C198" t="str">
            <v>B02BD02003</v>
          </cell>
          <cell r="D198" t="str">
            <v>KOAGULACIONEN FAKTOR VIII инјекции 250U</v>
          </cell>
          <cell r="E198" t="str">
            <v>OCTANATE 250 инјекции 1x250U (5ml)</v>
          </cell>
          <cell r="F198">
            <v>1</v>
          </cell>
          <cell r="G198" t="str">
            <v>OCTAPHARMA PHARMACEUTIKA PMBH</v>
          </cell>
          <cell r="H198">
            <v>5160</v>
          </cell>
          <cell r="I198">
            <v>5160</v>
          </cell>
          <cell r="J198">
            <v>5418</v>
          </cell>
          <cell r="K198">
            <v>5418</v>
          </cell>
        </row>
        <row r="199">
          <cell r="B199">
            <v>967785</v>
          </cell>
          <cell r="C199" t="str">
            <v>B02BD02001</v>
          </cell>
          <cell r="D199" t="str">
            <v>KOAGULACIONEN FAKTOR VIII инјекции 500U</v>
          </cell>
          <cell r="E199" t="str">
            <v>IMMUNATE S/D инјекции 1x500 U (5ml)</v>
          </cell>
          <cell r="F199">
            <v>1</v>
          </cell>
          <cell r="G199" t="str">
            <v>BAXTER AG</v>
          </cell>
          <cell r="H199">
            <v>9764</v>
          </cell>
          <cell r="I199">
            <v>9764</v>
          </cell>
          <cell r="J199">
            <v>10252.2</v>
          </cell>
          <cell r="K199">
            <v>10252</v>
          </cell>
        </row>
        <row r="200">
          <cell r="B200">
            <v>990094</v>
          </cell>
          <cell r="C200" t="str">
            <v>B02BD02001</v>
          </cell>
          <cell r="D200" t="str">
            <v>KOAGULACIONEN FAKTOR VIII инјекции 500U</v>
          </cell>
          <cell r="E200" t="str">
            <v>RECOMBINATE 500IE инјекции 1x500 U (10ml)</v>
          </cell>
          <cell r="F200">
            <v>1</v>
          </cell>
          <cell r="G200" t="str">
            <v>BAXTER AG</v>
          </cell>
          <cell r="H200">
            <v>9764</v>
          </cell>
          <cell r="I200">
            <v>9764</v>
          </cell>
          <cell r="J200">
            <v>10252.2</v>
          </cell>
          <cell r="K200">
            <v>10252</v>
          </cell>
        </row>
        <row r="201">
          <cell r="B201">
            <v>981303</v>
          </cell>
          <cell r="C201" t="str">
            <v>B02BD02001</v>
          </cell>
          <cell r="D201" t="str">
            <v>KOAGULACIONEN FAKTOR VIII инјекции 500U</v>
          </cell>
          <cell r="E201" t="str">
            <v>BERIATE 500 инјекции 1x500 U (5ml)</v>
          </cell>
          <cell r="F201">
            <v>1</v>
          </cell>
          <cell r="G201" t="str">
            <v>CSL BEHRING GMBH</v>
          </cell>
          <cell r="H201">
            <v>9764</v>
          </cell>
          <cell r="I201">
            <v>9764</v>
          </cell>
          <cell r="J201">
            <v>10252.2</v>
          </cell>
          <cell r="K201">
            <v>10252</v>
          </cell>
        </row>
        <row r="202">
          <cell r="B202">
            <v>105554</v>
          </cell>
          <cell r="C202" t="str">
            <v>B02BD02001</v>
          </cell>
          <cell r="D202" t="str">
            <v>KOAGULACIONEN FAKTOR VIII инјекции 500U</v>
          </cell>
          <cell r="E202" t="str">
            <v>KOATE DVI инјекции 1x500 U (5ml)</v>
          </cell>
          <cell r="F202">
            <v>1</v>
          </cell>
          <cell r="G202" t="str">
            <v>GRIFOLS Therapeutics Inc</v>
          </cell>
          <cell r="H202">
            <v>9764</v>
          </cell>
          <cell r="I202">
            <v>9764</v>
          </cell>
          <cell r="J202">
            <v>10252.2</v>
          </cell>
          <cell r="K202">
            <v>10252</v>
          </cell>
        </row>
        <row r="203">
          <cell r="B203">
            <v>966037</v>
          </cell>
          <cell r="C203" t="str">
            <v>B02BD02001</v>
          </cell>
          <cell r="D203" t="str">
            <v>KOAGULACIONEN FAKTOR VIII инјекции 500U</v>
          </cell>
          <cell r="E203" t="str">
            <v>EMOCLOT инјекции 1x500 U (10ml)</v>
          </cell>
          <cell r="F203">
            <v>1</v>
          </cell>
          <cell r="G203" t="str">
            <v>KEDRION S.P.A</v>
          </cell>
          <cell r="H203">
            <v>9764</v>
          </cell>
          <cell r="I203">
            <v>9764</v>
          </cell>
          <cell r="J203">
            <v>10252.2</v>
          </cell>
          <cell r="K203">
            <v>10252</v>
          </cell>
        </row>
        <row r="204">
          <cell r="B204">
            <v>990086</v>
          </cell>
          <cell r="C204" t="str">
            <v>B02BD02001</v>
          </cell>
          <cell r="D204" t="str">
            <v>KOAGULACIONEN FAKTOR VIII инјекции 500U</v>
          </cell>
          <cell r="E204" t="str">
            <v>OCTANATE 500 инјекции 1x500 U (10ml)</v>
          </cell>
          <cell r="F204">
            <v>1</v>
          </cell>
          <cell r="G204" t="str">
            <v>OCTAPHARMA PHARMACEUTIKA PMBH</v>
          </cell>
          <cell r="H204">
            <v>9764</v>
          </cell>
          <cell r="I204">
            <v>9764</v>
          </cell>
          <cell r="J204">
            <v>10252.2</v>
          </cell>
          <cell r="K204">
            <v>10252</v>
          </cell>
        </row>
        <row r="205">
          <cell r="B205">
            <v>990124</v>
          </cell>
          <cell r="C205" t="str">
            <v>B02BD02006</v>
          </cell>
          <cell r="D205" t="str">
            <v>KOAGULACIONEN FAKTOR VIII инјекции 1000U</v>
          </cell>
          <cell r="E205" t="str">
            <v>RECOMBINATE 1.000IE инјекции 1x1.000 U (10ml)</v>
          </cell>
          <cell r="F205">
            <v>1</v>
          </cell>
          <cell r="G205" t="str">
            <v>BAXTER AG</v>
          </cell>
          <cell r="H205">
            <v>19100</v>
          </cell>
          <cell r="I205">
            <v>19100</v>
          </cell>
          <cell r="J205">
            <v>20055</v>
          </cell>
          <cell r="K205">
            <v>20055</v>
          </cell>
        </row>
        <row r="206">
          <cell r="B206">
            <v>105562</v>
          </cell>
          <cell r="C206" t="str">
            <v>B02BD02006</v>
          </cell>
          <cell r="D206" t="str">
            <v>KOAGULACIONEN FAKTOR VIII инјекции 1000U</v>
          </cell>
          <cell r="E206" t="str">
            <v>KOATE-DVI инјекции 1x1.000 U (10ml)</v>
          </cell>
          <cell r="F206">
            <v>1</v>
          </cell>
          <cell r="G206" t="str">
            <v>GRIFOLS Therapeutics Inc</v>
          </cell>
          <cell r="H206">
            <v>19100</v>
          </cell>
          <cell r="I206">
            <v>19100</v>
          </cell>
          <cell r="J206">
            <v>20055</v>
          </cell>
          <cell r="K206">
            <v>20055</v>
          </cell>
        </row>
        <row r="207">
          <cell r="B207">
            <v>990116</v>
          </cell>
          <cell r="C207" t="str">
            <v>B02BD02006</v>
          </cell>
          <cell r="D207" t="str">
            <v>KOAGULACIONEN FAKTOR VIII инјекции 1000U</v>
          </cell>
          <cell r="E207" t="str">
            <v>OCTANATE 1000 инјекции 1x1.000 U (10ml)</v>
          </cell>
          <cell r="F207">
            <v>1</v>
          </cell>
          <cell r="G207" t="str">
            <v>OCTAPHARMA PHARMACEUTIKA PMBH</v>
          </cell>
          <cell r="H207">
            <v>19100</v>
          </cell>
          <cell r="I207">
            <v>19100</v>
          </cell>
          <cell r="J207">
            <v>20055</v>
          </cell>
          <cell r="K207">
            <v>20055</v>
          </cell>
        </row>
        <row r="208">
          <cell r="B208">
            <v>990159</v>
          </cell>
          <cell r="C208" t="str">
            <v>B02BD04003</v>
          </cell>
          <cell r="D208" t="str">
            <v>KOAGULACIONEN FAKTOR IX инјекции 500U</v>
          </cell>
          <cell r="E208" t="str">
            <v>AIMAFIX  инјекции 1 x 500U (10ml)</v>
          </cell>
          <cell r="F208">
            <v>1</v>
          </cell>
          <cell r="G208" t="str">
            <v>KEDRION S.P.A</v>
          </cell>
          <cell r="H208">
            <v>10372.381</v>
          </cell>
          <cell r="I208">
            <v>10372.381</v>
          </cell>
          <cell r="J208">
            <v>10891.00005</v>
          </cell>
          <cell r="K208">
            <v>10891</v>
          </cell>
        </row>
        <row r="209">
          <cell r="B209">
            <v>107948</v>
          </cell>
          <cell r="C209" t="str">
            <v>B02BD04003</v>
          </cell>
          <cell r="D209" t="str">
            <v>KOAGULACIONEN FAKTOR IX инјекции 500U</v>
          </cell>
          <cell r="E209" t="str">
            <v>OCTANINE F  инјекции  500 IU(5ml)</v>
          </cell>
          <cell r="F209">
            <v>1</v>
          </cell>
          <cell r="G209" t="str">
            <v>OCTAPHARMA PHARMACEUTIKA PMBH</v>
          </cell>
          <cell r="H209">
            <v>10372.381</v>
          </cell>
          <cell r="I209">
            <v>10372.381</v>
          </cell>
          <cell r="J209">
            <v>10891.00005</v>
          </cell>
          <cell r="K209">
            <v>10891</v>
          </cell>
        </row>
        <row r="210">
          <cell r="B210">
            <v>990175</v>
          </cell>
          <cell r="C210" t="str">
            <v>B02BD04004</v>
          </cell>
          <cell r="D210" t="str">
            <v>KOAGULACIONEN FAKTOR IX инјекции 600U</v>
          </cell>
          <cell r="E210" t="str">
            <v>IMMUNINE инјекции 1 x 600U (5ml)</v>
          </cell>
          <cell r="F210">
            <v>1</v>
          </cell>
          <cell r="G210" t="str">
            <v>BAXTER AG</v>
          </cell>
          <cell r="H210">
            <v>10372.38</v>
          </cell>
          <cell r="I210">
            <v>10372.38</v>
          </cell>
          <cell r="J210">
            <v>10890.999</v>
          </cell>
          <cell r="K210">
            <v>10891</v>
          </cell>
        </row>
        <row r="211">
          <cell r="B211">
            <v>990167</v>
          </cell>
          <cell r="C211" t="str">
            <v>B02BD04004</v>
          </cell>
          <cell r="D211" t="str">
            <v>KOAGULACIONEN FAKTOR IX инјекции 600U</v>
          </cell>
          <cell r="E211" t="str">
            <v>BERININ P 600 инјекции 1 x 600U (5ml)</v>
          </cell>
          <cell r="F211">
            <v>1</v>
          </cell>
          <cell r="G211" t="str">
            <v>CSL BEHRING AG</v>
          </cell>
          <cell r="H211">
            <v>10372.38</v>
          </cell>
          <cell r="I211">
            <v>10372.38</v>
          </cell>
          <cell r="J211">
            <v>10890.999</v>
          </cell>
          <cell r="K211">
            <v>10891</v>
          </cell>
        </row>
        <row r="212">
          <cell r="B212">
            <v>107913</v>
          </cell>
          <cell r="C212" t="str">
            <v>B02BD04005</v>
          </cell>
          <cell r="D212" t="str">
            <v>KOAGULACIONEN FAKTOR IX инјекции 1000U</v>
          </cell>
          <cell r="E212" t="str">
            <v>OCTANINE F  инјекции  1000 IU(10ml)</v>
          </cell>
          <cell r="F212">
            <v>1</v>
          </cell>
          <cell r="G212" t="str">
            <v>OCTAPHARMA PHARMACEUTIKA PMBH</v>
          </cell>
          <cell r="H212">
            <v>20932</v>
          </cell>
          <cell r="I212">
            <v>20932</v>
          </cell>
          <cell r="J212">
            <v>21978.600000000002</v>
          </cell>
          <cell r="K212">
            <v>21979</v>
          </cell>
        </row>
        <row r="213">
          <cell r="B213">
            <v>104191</v>
          </cell>
          <cell r="C213" t="str">
            <v>B02BD08003</v>
          </cell>
          <cell r="D213" t="str">
            <v>EPTACOG ALFA (activated) KOAGULACIONEN FAKTOR VIIA инјекции 1mg</v>
          </cell>
          <cell r="E213" t="str">
            <v>NOVOSEVEN инјекции 1 x 1mg (50KIE) (3ml)+адаптер</v>
          </cell>
          <cell r="F213">
            <v>1</v>
          </cell>
          <cell r="G213" t="str">
            <v>NOVO NORDISK A/S</v>
          </cell>
          <cell r="H213">
            <v>32561.9</v>
          </cell>
          <cell r="I213">
            <v>32561.9</v>
          </cell>
          <cell r="J213">
            <v>34189.995</v>
          </cell>
          <cell r="K213">
            <v>34190</v>
          </cell>
        </row>
        <row r="214">
          <cell r="B214">
            <v>104205</v>
          </cell>
          <cell r="C214" t="str">
            <v>B02BD08004</v>
          </cell>
          <cell r="D214" t="str">
            <v>EPTACOG ALFA (activated) KOAGULACIONEN FAKTOR VIIA  инјекции 2mg</v>
          </cell>
          <cell r="E214" t="str">
            <v>NOVOSEVEN инјекции 1 x 2mg (100KIE) (3ml)+адаптер</v>
          </cell>
          <cell r="F214">
            <v>1</v>
          </cell>
          <cell r="G214" t="str">
            <v>NOVO NORDISK A/S</v>
          </cell>
          <cell r="H214">
            <v>65122.86</v>
          </cell>
          <cell r="I214">
            <v>65122.86</v>
          </cell>
          <cell r="J214">
            <v>68379.003</v>
          </cell>
          <cell r="K214">
            <v>68379</v>
          </cell>
        </row>
        <row r="215">
          <cell r="B215">
            <v>979163</v>
          </cell>
          <cell r="C215" t="str">
            <v>B02BX02001</v>
          </cell>
          <cell r="D215" t="str">
            <v>CARBAZOCROME инјекции 10mg</v>
          </cell>
          <cell r="E215" t="str">
            <v>ALMETEX инјекции 30x10mg/2ml</v>
          </cell>
          <cell r="F215">
            <v>30</v>
          </cell>
          <cell r="G215" t="str">
            <v>ALKALOID AD</v>
          </cell>
          <cell r="H215">
            <v>8.222</v>
          </cell>
          <cell r="I215">
            <v>246.66</v>
          </cell>
          <cell r="J215">
            <v>8.6331</v>
          </cell>
          <cell r="K215">
            <v>259</v>
          </cell>
        </row>
        <row r="216">
          <cell r="B216">
            <v>67326</v>
          </cell>
          <cell r="C216" t="str">
            <v>B03AA02001</v>
          </cell>
          <cell r="D216" t="str">
            <v>FERROUS FUMARATE капсули 350mg</v>
          </cell>
          <cell r="E216" t="str">
            <v>HEFEROL капс. 30 x 350mg</v>
          </cell>
          <cell r="F216">
            <v>30</v>
          </cell>
          <cell r="G216" t="str">
            <v>ALKALOID AD</v>
          </cell>
          <cell r="H216">
            <v>3.185</v>
          </cell>
          <cell r="I216">
            <v>95.55</v>
          </cell>
          <cell r="J216">
            <v>3.34425</v>
          </cell>
          <cell r="K216">
            <v>100</v>
          </cell>
        </row>
        <row r="217">
          <cell r="B217">
            <v>988375</v>
          </cell>
          <cell r="C217" t="str">
            <v>B03AB05002</v>
          </cell>
          <cell r="D217" t="str">
            <v>DEXTRIFERRON сируп 50mg/5ml</v>
          </cell>
          <cell r="E217" t="str">
            <v>FERRUM LEK сируп 50mg/5ml (100ml)</v>
          </cell>
          <cell r="F217">
            <v>100</v>
          </cell>
          <cell r="G217" t="str">
            <v>LEK(TILLOTS PHARMA)</v>
          </cell>
          <cell r="H217">
            <v>0.6476</v>
          </cell>
          <cell r="I217">
            <v>64.76</v>
          </cell>
          <cell r="J217">
            <v>0.67998</v>
          </cell>
          <cell r="K217">
            <v>68</v>
          </cell>
        </row>
        <row r="218">
          <cell r="B218">
            <v>988359</v>
          </cell>
          <cell r="C218" t="str">
            <v>B03AB05002</v>
          </cell>
          <cell r="D218" t="str">
            <v>DEXTRIFERRON сируп 50mg/5ml</v>
          </cell>
          <cell r="E218" t="str">
            <v>REFERUM сируп 50mg/5ml (100ml)</v>
          </cell>
          <cell r="F218">
            <v>100</v>
          </cell>
          <cell r="G218" t="str">
            <v>REPLEK FARM</v>
          </cell>
          <cell r="H218">
            <v>0.6476</v>
          </cell>
          <cell r="I218">
            <v>64.76</v>
          </cell>
          <cell r="J218">
            <v>0.67998</v>
          </cell>
          <cell r="K218">
            <v>68</v>
          </cell>
        </row>
        <row r="219">
          <cell r="B219">
            <v>988391</v>
          </cell>
          <cell r="C219" t="str">
            <v>B03AB05003</v>
          </cell>
          <cell r="D219" t="str">
            <v>DEXTRIFERRON раствор за орална употреба  100mg/5ml</v>
          </cell>
          <cell r="E219" t="str">
            <v>REFERUM раствор за орална употреба 100mg/5ml (100ml)</v>
          </cell>
          <cell r="F219">
            <v>100</v>
          </cell>
          <cell r="G219" t="str">
            <v>REPLEK FARM</v>
          </cell>
          <cell r="H219">
            <v>1.295</v>
          </cell>
          <cell r="I219">
            <v>129.5</v>
          </cell>
          <cell r="J219">
            <v>1.35975</v>
          </cell>
          <cell r="K219">
            <v>136</v>
          </cell>
        </row>
        <row r="220">
          <cell r="B220">
            <v>997714</v>
          </cell>
          <cell r="C220" t="str">
            <v>B03AB05004</v>
          </cell>
          <cell r="D220" t="str">
            <v>DEXTRIFERRON таблети 100 mg</v>
          </cell>
          <cell r="E220" t="str">
            <v>FERRUM LEK таблети за џвакање 30 x 100mg</v>
          </cell>
          <cell r="F220">
            <v>30</v>
          </cell>
          <cell r="G220" t="str">
            <v>LEK</v>
          </cell>
          <cell r="H220">
            <v>2.7333</v>
          </cell>
          <cell r="I220">
            <v>81.999</v>
          </cell>
          <cell r="J220">
            <v>2.869965</v>
          </cell>
          <cell r="K220">
            <v>86</v>
          </cell>
        </row>
        <row r="221">
          <cell r="B221">
            <v>997722</v>
          </cell>
          <cell r="C221" t="str">
            <v>B03AB05004</v>
          </cell>
          <cell r="D221" t="str">
            <v>DEXTRIFERRON таблети 100 mg</v>
          </cell>
          <cell r="E221" t="str">
            <v>REFERUM таблети за џвакање 30 x 100mg</v>
          </cell>
          <cell r="F221">
            <v>30</v>
          </cell>
          <cell r="G221" t="str">
            <v>REPLEK FARM</v>
          </cell>
          <cell r="H221">
            <v>2.7333</v>
          </cell>
          <cell r="I221">
            <v>81.999</v>
          </cell>
          <cell r="J221">
            <v>2.869965</v>
          </cell>
          <cell r="K221">
            <v>86</v>
          </cell>
        </row>
        <row r="222">
          <cell r="B222">
            <v>85324</v>
          </cell>
          <cell r="C222" t="str">
            <v>B03AB09001</v>
          </cell>
          <cell r="D222" t="str">
            <v>FERRIC PROTEINSUCCINYLATE раствор за орална употреба 800mg/15ml</v>
          </cell>
          <cell r="E222" t="str">
            <v>LEGOFER pаствор за орална употреба  800mg/15ml (150ml) (40mg Fe 3+)</v>
          </cell>
          <cell r="F222">
            <v>150</v>
          </cell>
          <cell r="G222" t="str">
            <v>ALKALOID AD</v>
          </cell>
          <cell r="H222">
            <v>0.9968</v>
          </cell>
          <cell r="I222">
            <v>149.52</v>
          </cell>
          <cell r="J222">
            <v>1.04664</v>
          </cell>
          <cell r="K222">
            <v>157</v>
          </cell>
        </row>
        <row r="223">
          <cell r="B223">
            <v>104698</v>
          </cell>
          <cell r="C223" t="str">
            <v>B03AC02001</v>
          </cell>
          <cell r="D223" t="str">
            <v>SACCHARATED IRON OXIDE инјекции 100mg</v>
          </cell>
          <cell r="E223" t="str">
            <v>ALVOFER инјекции 5x100mg/5ml (5ml)</v>
          </cell>
          <cell r="F223">
            <v>5</v>
          </cell>
          <cell r="G223" t="str">
            <v>COOPER S.A Pharmaceuticals</v>
          </cell>
          <cell r="H223">
            <v>293.3619</v>
          </cell>
          <cell r="I223">
            <v>1466.8094999999998</v>
          </cell>
          <cell r="J223">
            <v>308.029995</v>
          </cell>
          <cell r="K223">
            <v>1540</v>
          </cell>
        </row>
        <row r="224">
          <cell r="B224">
            <v>977551</v>
          </cell>
          <cell r="C224" t="str">
            <v>B03AC02001</v>
          </cell>
          <cell r="D224" t="str">
            <v>SACCHARATED IRON OXIDE инјекции 100mg</v>
          </cell>
          <cell r="E224" t="str">
            <v>VENOFER инјекции 5x100mg/5ml (5ml)</v>
          </cell>
          <cell r="F224">
            <v>5</v>
          </cell>
          <cell r="G224" t="str">
            <v>LEK</v>
          </cell>
          <cell r="H224">
            <v>293.3619</v>
          </cell>
          <cell r="I224">
            <v>1466.8094999999998</v>
          </cell>
          <cell r="J224">
            <v>308.029995</v>
          </cell>
          <cell r="K224">
            <v>1540</v>
          </cell>
        </row>
        <row r="225">
          <cell r="B225">
            <v>990205</v>
          </cell>
          <cell r="C225" t="str">
            <v>B03AC02001</v>
          </cell>
          <cell r="D225" t="str">
            <v>SACCHARATED IRON OXIDE инјекции 100mg</v>
          </cell>
          <cell r="E225" t="str">
            <v>FERROVIN инјекции 5x100mg/5ml (5ml)</v>
          </cell>
          <cell r="F225">
            <v>5</v>
          </cell>
          <cell r="G225" t="str">
            <v>RAFARM</v>
          </cell>
          <cell r="H225">
            <v>293.3619</v>
          </cell>
          <cell r="I225">
            <v>1466.8094999999998</v>
          </cell>
          <cell r="J225">
            <v>308.029995</v>
          </cell>
          <cell r="K225">
            <v>1540</v>
          </cell>
        </row>
        <row r="226">
          <cell r="B226">
            <v>9075</v>
          </cell>
          <cell r="C226" t="str">
            <v>B03BA01002</v>
          </cell>
          <cell r="D226" t="str">
            <v>CYANOCOBALAMIN инјекции 500mcg</v>
          </cell>
          <cell r="E226" t="str">
            <v>VITAMIN B12 ALKALOID инјекции 50 x  500mcg (1ml)</v>
          </cell>
          <cell r="F226">
            <v>50</v>
          </cell>
          <cell r="G226" t="str">
            <v>ALKALOID AD</v>
          </cell>
          <cell r="H226">
            <v>11.01</v>
          </cell>
          <cell r="I226">
            <v>550.5</v>
          </cell>
          <cell r="J226">
            <v>11.560500000000001</v>
          </cell>
          <cell r="K226">
            <v>578</v>
          </cell>
        </row>
        <row r="227">
          <cell r="B227">
            <v>972134</v>
          </cell>
          <cell r="C227" t="str">
            <v>B03XA01003</v>
          </cell>
          <cell r="D227" t="str">
            <v>ERYTHROPOIETIN инјекции 2.000IU</v>
          </cell>
          <cell r="E227" t="str">
            <v>RECORMON инјекции 6x2.000IU/0,3ml (0,3ml)</v>
          </cell>
          <cell r="F227">
            <v>6</v>
          </cell>
          <cell r="G227" t="str">
            <v>F. HOFFMANN-LA ROCHE LTD</v>
          </cell>
          <cell r="H227">
            <v>404.707</v>
          </cell>
          <cell r="I227">
            <v>2428.242</v>
          </cell>
          <cell r="J227">
            <v>424.94235000000003</v>
          </cell>
          <cell r="K227">
            <v>2550</v>
          </cell>
        </row>
        <row r="228">
          <cell r="B228">
            <v>82279</v>
          </cell>
          <cell r="C228" t="str">
            <v>B03XA01003</v>
          </cell>
          <cell r="D228" t="str">
            <v>ERYTHROPOIETIN инјекции 2.000IU</v>
          </cell>
          <cell r="E228" t="str">
            <v>EPREX инјекции 6x2.000IU/0,5ml (0,5ml)</v>
          </cell>
          <cell r="F228">
            <v>6</v>
          </cell>
          <cell r="G228" t="str">
            <v>CILAG AG</v>
          </cell>
          <cell r="H228">
            <v>404.707</v>
          </cell>
          <cell r="I228">
            <v>2428.242</v>
          </cell>
          <cell r="J228">
            <v>424.94235000000003</v>
          </cell>
          <cell r="K228">
            <v>2550</v>
          </cell>
        </row>
        <row r="229">
          <cell r="B229">
            <v>995509</v>
          </cell>
          <cell r="C229" t="str">
            <v>B03XA01003</v>
          </cell>
          <cell r="D229" t="str">
            <v>ERYTHROPOIETIN инјекции 2.000IU</v>
          </cell>
          <cell r="E229" t="str">
            <v>EPORATIO инјекции 6x2.000IU/0,5ml (0,5ml)</v>
          </cell>
          <cell r="F229">
            <v>6</v>
          </cell>
          <cell r="G229" t="str">
            <v>MERCKLE BIOTEC</v>
          </cell>
          <cell r="H229">
            <v>404.707</v>
          </cell>
          <cell r="I229">
            <v>2428.242</v>
          </cell>
          <cell r="J229">
            <v>424.94235000000003</v>
          </cell>
          <cell r="K229">
            <v>2550</v>
          </cell>
        </row>
        <row r="230">
          <cell r="B230">
            <v>990221</v>
          </cell>
          <cell r="C230" t="str">
            <v>B03XA01003</v>
          </cell>
          <cell r="D230" t="str">
            <v>ERYTHROPOIETIN инјекции 2.000IU</v>
          </cell>
          <cell r="E230" t="str">
            <v>EQRALYS инјекции 6x2.000IU/0,6ml (0,6ml)</v>
          </cell>
          <cell r="F230">
            <v>6</v>
          </cell>
          <cell r="G230" t="str">
            <v>HEMOFARM</v>
          </cell>
          <cell r="H230">
            <v>404.707</v>
          </cell>
          <cell r="I230">
            <v>2428.242</v>
          </cell>
          <cell r="J230">
            <v>424.94235000000003</v>
          </cell>
          <cell r="K230">
            <v>2550</v>
          </cell>
        </row>
        <row r="231">
          <cell r="B231">
            <v>106526</v>
          </cell>
          <cell r="C231" t="str">
            <v>B03XA01003</v>
          </cell>
          <cell r="D231" t="str">
            <v>ERYTHROPOIETIN инјекции 2.000IU</v>
          </cell>
          <cell r="E231" t="str">
            <v>BINOCRIT инјекции 6x2.000IU/1ml </v>
          </cell>
          <cell r="F231">
            <v>6</v>
          </cell>
          <cell r="G231" t="str">
            <v>SANDOZ</v>
          </cell>
          <cell r="H231">
            <v>404.707</v>
          </cell>
          <cell r="I231">
            <v>2428.242</v>
          </cell>
          <cell r="J231">
            <v>424.94235000000003</v>
          </cell>
          <cell r="K231">
            <v>2550</v>
          </cell>
        </row>
        <row r="232">
          <cell r="B232">
            <v>990256</v>
          </cell>
          <cell r="C232" t="str">
            <v>B03XA01004</v>
          </cell>
          <cell r="D232" t="str">
            <v>ERYTHROPOIETIN инјекции 4.000IU</v>
          </cell>
          <cell r="E232" t="str">
            <v>RECORMON инјекции 6x4.000IU/0,3ml (0,3ml)</v>
          </cell>
          <cell r="F232">
            <v>6</v>
          </cell>
          <cell r="G232" t="str">
            <v>F. HOFFMANN-LA ROCHE LTD</v>
          </cell>
          <cell r="H232">
            <v>882.7442</v>
          </cell>
          <cell r="I232">
            <v>5296.4652</v>
          </cell>
          <cell r="J232">
            <v>926.88141</v>
          </cell>
          <cell r="K232">
            <v>5561</v>
          </cell>
        </row>
        <row r="233">
          <cell r="B233">
            <v>106925</v>
          </cell>
          <cell r="C233" t="str">
            <v>B03XA01004</v>
          </cell>
          <cell r="D233" t="str">
            <v>ERYTHROPOIETIN инјекции 4.000IU</v>
          </cell>
          <cell r="E233" t="str">
            <v>BINOCRIT инјекции 1x4.000IU/0,4ml (0,4ml)</v>
          </cell>
          <cell r="F233">
            <v>1</v>
          </cell>
          <cell r="G233" t="str">
            <v>SANDOZ</v>
          </cell>
          <cell r="H233">
            <v>882.7442</v>
          </cell>
          <cell r="I233">
            <v>882.7442</v>
          </cell>
          <cell r="J233">
            <v>926.88141</v>
          </cell>
          <cell r="K233">
            <v>927</v>
          </cell>
        </row>
        <row r="234">
          <cell r="B234">
            <v>976075</v>
          </cell>
          <cell r="C234" t="str">
            <v>B03XA01004</v>
          </cell>
          <cell r="D234" t="str">
            <v>ERYTHROPOIETIN инјекции 4.000IU</v>
          </cell>
          <cell r="E234" t="str">
            <v>EPREX инјекции 6x4.000IU/0,4ml (0,4ml)</v>
          </cell>
          <cell r="F234">
            <v>6</v>
          </cell>
          <cell r="G234" t="str">
            <v>CILAG AG</v>
          </cell>
          <cell r="H234">
            <v>882.7442</v>
          </cell>
          <cell r="I234">
            <v>5296.4652</v>
          </cell>
          <cell r="J234">
            <v>926.88141</v>
          </cell>
          <cell r="K234">
            <v>5561</v>
          </cell>
        </row>
        <row r="235">
          <cell r="B235">
            <v>106933</v>
          </cell>
          <cell r="C235" t="str">
            <v>B03XA01004</v>
          </cell>
          <cell r="D235" t="str">
            <v>ERYTHROPOIETIN инјекции 4.000IU</v>
          </cell>
          <cell r="E235" t="str">
            <v>BINOCRIT инјекции 6x4.000IU/0,4ml (0,4ml)</v>
          </cell>
          <cell r="F235">
            <v>6</v>
          </cell>
          <cell r="G235" t="str">
            <v>SANDOZ</v>
          </cell>
          <cell r="H235">
            <v>882.7442</v>
          </cell>
          <cell r="I235">
            <v>5296.4652</v>
          </cell>
          <cell r="J235">
            <v>926.88141</v>
          </cell>
          <cell r="K235">
            <v>5561</v>
          </cell>
        </row>
        <row r="236">
          <cell r="B236">
            <v>101486</v>
          </cell>
          <cell r="C236" t="str">
            <v>B03XA01004</v>
          </cell>
          <cell r="D236" t="str">
            <v>ERYTHROPOIETIN инјекции 4.000IU</v>
          </cell>
          <cell r="E236" t="str">
            <v>EPORATIO инјекции 6x4.000IU/0,5ml (0,5ml)</v>
          </cell>
          <cell r="F236">
            <v>6</v>
          </cell>
          <cell r="G236" t="str">
            <v>MERCKLE BIOTEC</v>
          </cell>
          <cell r="H236">
            <v>882.7442</v>
          </cell>
          <cell r="I236">
            <v>5296.4652</v>
          </cell>
          <cell r="J236">
            <v>926.88141</v>
          </cell>
          <cell r="K236">
            <v>5561</v>
          </cell>
        </row>
        <row r="237">
          <cell r="B237">
            <v>995517</v>
          </cell>
          <cell r="C237" t="str">
            <v>B03XA01010</v>
          </cell>
          <cell r="D237" t="str">
            <v>ERYTHROPOIETIN инјекции 10.000IU</v>
          </cell>
          <cell r="E237" t="str">
            <v>EPORATIO инјекции 6x10.000IU/ml (1ml)</v>
          </cell>
          <cell r="F237">
            <v>6</v>
          </cell>
          <cell r="G237" t="str">
            <v>MERCKLE BIOTEC</v>
          </cell>
          <cell r="H237">
            <v>2775.455</v>
          </cell>
          <cell r="I237">
            <v>16652.73</v>
          </cell>
          <cell r="J237">
            <v>2914.23</v>
          </cell>
          <cell r="K237">
            <v>17485</v>
          </cell>
        </row>
        <row r="238">
          <cell r="B238">
            <v>967556</v>
          </cell>
          <cell r="C238" t="str">
            <v>B05AA01002</v>
          </cell>
          <cell r="D238" t="str">
            <v>ALBUMIN раствор 20%</v>
          </cell>
          <cell r="E238" t="str">
            <v>HUMAN ALBUMIN 200g/l BAXTER раствор 1x20% (50ml)</v>
          </cell>
          <cell r="F238">
            <v>1</v>
          </cell>
          <cell r="G238" t="str">
            <v>BAXTER </v>
          </cell>
          <cell r="H238">
            <v>1712.781</v>
          </cell>
          <cell r="I238">
            <v>1712.781</v>
          </cell>
          <cell r="J238">
            <v>1798.42005</v>
          </cell>
          <cell r="K238">
            <v>1798</v>
          </cell>
        </row>
        <row r="239">
          <cell r="B239">
            <v>979023</v>
          </cell>
          <cell r="C239" t="str">
            <v>B05AA01002</v>
          </cell>
          <cell r="D239" t="str">
            <v>ALBUMIN раствор 20%</v>
          </cell>
          <cell r="E239" t="str">
            <v>HUMAN ALBUMIN 20% BEHRING раствор 1x20% (50ml)</v>
          </cell>
          <cell r="F239">
            <v>1</v>
          </cell>
          <cell r="G239" t="str">
            <v>CSL BEHRING </v>
          </cell>
          <cell r="H239">
            <v>1712.781</v>
          </cell>
          <cell r="I239">
            <v>1712.781</v>
          </cell>
          <cell r="J239">
            <v>1798.42005</v>
          </cell>
          <cell r="K239">
            <v>1798</v>
          </cell>
        </row>
        <row r="240">
          <cell r="B240">
            <v>960845</v>
          </cell>
          <cell r="C240" t="str">
            <v>B05AA01002</v>
          </cell>
          <cell r="D240" t="str">
            <v>ALBUMIN раствор 20%</v>
          </cell>
          <cell r="E240" t="str">
            <v>UMAN ALBUMIN раствор 1x20% (50ml)</v>
          </cell>
          <cell r="F240">
            <v>1</v>
          </cell>
          <cell r="G240" t="str">
            <v>KEDRION </v>
          </cell>
          <cell r="H240">
            <v>1712.781</v>
          </cell>
          <cell r="I240">
            <v>1712.781</v>
          </cell>
          <cell r="J240">
            <v>1798.42005</v>
          </cell>
          <cell r="K240">
            <v>1798</v>
          </cell>
        </row>
        <row r="241">
          <cell r="B241">
            <v>985287</v>
          </cell>
          <cell r="C241" t="str">
            <v>B05AA01002</v>
          </cell>
          <cell r="D241" t="str">
            <v>ALBUMIN раствор 20%</v>
          </cell>
          <cell r="E241" t="str">
            <v>HUMAN ALBUMIN ''OCTAPHARMA" 20% раствор 1x20% (50ml)</v>
          </cell>
          <cell r="F241">
            <v>1</v>
          </cell>
          <cell r="G241" t="str">
            <v>OCTAPHARMA PHARMACEUTIKA PMBH</v>
          </cell>
          <cell r="H241">
            <v>1712.781</v>
          </cell>
          <cell r="I241">
            <v>1712.781</v>
          </cell>
          <cell r="J241">
            <v>1798.42005</v>
          </cell>
          <cell r="K241">
            <v>1798</v>
          </cell>
        </row>
        <row r="242">
          <cell r="B242">
            <v>107107</v>
          </cell>
          <cell r="C242" t="str">
            <v>B05AA01002</v>
          </cell>
          <cell r="D242" t="str">
            <v>ALBUMIN раствор 20%</v>
          </cell>
          <cell r="E242" t="str">
            <v>ALBUNORM раствор 1x20% (50ml)</v>
          </cell>
          <cell r="F242">
            <v>1</v>
          </cell>
          <cell r="G242" t="str">
            <v>OCTAPHARMA PHARMACEUTIKA PMBH</v>
          </cell>
          <cell r="H242">
            <v>1712.781</v>
          </cell>
          <cell r="I242">
            <v>1712.781</v>
          </cell>
          <cell r="J242">
            <v>1798.42005</v>
          </cell>
          <cell r="K242">
            <v>1798</v>
          </cell>
        </row>
        <row r="243">
          <cell r="B243">
            <v>105511</v>
          </cell>
          <cell r="C243" t="str">
            <v>B05AA06002</v>
          </cell>
          <cell r="D243" t="str">
            <v>GELATIN AGENTS POLYGELATINA раствор за инфузија 4%</v>
          </cell>
          <cell r="E243" t="str">
            <v>GELASPAN раствор за инфузија 1x4% (500ml)</v>
          </cell>
          <cell r="F243">
            <v>1</v>
          </cell>
          <cell r="G243" t="str">
            <v>B.BRAUN MELSUNGEN AG</v>
          </cell>
          <cell r="H243">
            <v>187.62</v>
          </cell>
          <cell r="I243">
            <v>187.62</v>
          </cell>
          <cell r="J243">
            <v>197.001</v>
          </cell>
          <cell r="K243">
            <v>197</v>
          </cell>
        </row>
        <row r="244">
          <cell r="B244">
            <v>977845</v>
          </cell>
          <cell r="C244" t="str">
            <v>B05BA01003</v>
          </cell>
          <cell r="D244" t="str">
            <v>АМИНОКИСЕЛИНИ раствор за инјектирање (инфузија) 5%/500ml</v>
          </cell>
          <cell r="E244" t="str">
            <v>AMINOVEN 5%  раствор за инфузија 1x5% (500ml)</v>
          </cell>
          <cell r="F244">
            <v>1</v>
          </cell>
          <cell r="G244" t="str">
            <v>FRASENIUS KABI</v>
          </cell>
          <cell r="H244">
            <v>235.2381</v>
          </cell>
          <cell r="I244">
            <v>235.2381</v>
          </cell>
          <cell r="J244">
            <v>247.00000500000002</v>
          </cell>
          <cell r="K244">
            <v>247</v>
          </cell>
        </row>
        <row r="245">
          <cell r="B245">
            <v>980919</v>
          </cell>
          <cell r="C245" t="str">
            <v>B05BA01004</v>
          </cell>
          <cell r="D245" t="str">
            <v>АМИНОКИСЕЛИНИ раствор за инјектирање (инфузија) 8%/500ml</v>
          </cell>
          <cell r="E245" t="str">
            <v>AMINOSTERIL N-HEPA 8%   раствор за инфузија 1x8% (500ml)</v>
          </cell>
          <cell r="F245">
            <v>1</v>
          </cell>
          <cell r="G245" t="str">
            <v>FRESENIUS KABI</v>
          </cell>
          <cell r="H245">
            <v>341.9048</v>
          </cell>
          <cell r="I245">
            <v>341.9048</v>
          </cell>
          <cell r="J245">
            <v>359.00004</v>
          </cell>
          <cell r="K245">
            <v>359</v>
          </cell>
        </row>
        <row r="246">
          <cell r="B246">
            <v>990329</v>
          </cell>
          <cell r="C246" t="str">
            <v>B05BA01004</v>
          </cell>
          <cell r="D246" t="str">
            <v>АМИНОКИСЕЛИНИ раствор за инјектирање (инфузија) 8%/500ml</v>
          </cell>
          <cell r="E246" t="str">
            <v>HEPASOL 8%  раствор за инфузија 1x8% (500ml)</v>
          </cell>
          <cell r="F246">
            <v>1</v>
          </cell>
          <cell r="G246" t="str">
            <v>HEMOFARM</v>
          </cell>
          <cell r="H246">
            <v>341.9048</v>
          </cell>
          <cell r="I246">
            <v>341.9048</v>
          </cell>
          <cell r="J246">
            <v>359.00004</v>
          </cell>
          <cell r="K246">
            <v>359</v>
          </cell>
        </row>
        <row r="247">
          <cell r="B247">
            <v>980951</v>
          </cell>
          <cell r="C247" t="str">
            <v>B05BA01005</v>
          </cell>
          <cell r="D247" t="str">
            <v>АМИНОКИСЕЛИНИ раствор за инјектирање (инфузија) 10%/100ml</v>
          </cell>
          <cell r="E247" t="str">
            <v>AMINOVEN INFANT 10%  раствор за инфузија 1x10% (100ml)</v>
          </cell>
          <cell r="F247">
            <v>1</v>
          </cell>
          <cell r="G247" t="str">
            <v>FRESENIUS KABI AUSTRIAN</v>
          </cell>
          <cell r="H247">
            <v>558.0952</v>
          </cell>
          <cell r="I247">
            <v>558.095</v>
          </cell>
          <cell r="J247">
            <v>585.99996</v>
          </cell>
          <cell r="K247">
            <v>586</v>
          </cell>
        </row>
        <row r="248">
          <cell r="B248">
            <v>962341</v>
          </cell>
          <cell r="C248" t="str">
            <v>B05BA01001</v>
          </cell>
          <cell r="D248" t="str">
            <v>АМИНОКИСЕЛИНИ раствор за инјектирање (инфузија)
10%/500ml</v>
          </cell>
          <cell r="E248" t="str">
            <v>AMINOPLASMAL HEPA-10%  раствор за инфузија 1x10% (500ml)</v>
          </cell>
          <cell r="F248">
            <v>1</v>
          </cell>
          <cell r="G248" t="str">
            <v>B.BRAUN MELSUNGEN AG</v>
          </cell>
          <cell r="H248">
            <v>237.14</v>
          </cell>
          <cell r="I248">
            <v>237.14</v>
          </cell>
          <cell r="J248">
            <v>248.99699999999999</v>
          </cell>
          <cell r="K248">
            <v>249</v>
          </cell>
        </row>
        <row r="249">
          <cell r="B249">
            <v>980935</v>
          </cell>
          <cell r="C249" t="str">
            <v>B05BA01001</v>
          </cell>
          <cell r="D249" t="str">
            <v>АМИНОКИСЕЛИНИ раствор за инјектирање (инфузија)
10%/500ml</v>
          </cell>
          <cell r="E249" t="str">
            <v>AMINOVEN 10%  раствор за инфузија 1x10% (500ml)</v>
          </cell>
          <cell r="F249">
            <v>1</v>
          </cell>
          <cell r="G249" t="str">
            <v>FRESENIUS KABI AUSTRIAN</v>
          </cell>
          <cell r="H249">
            <v>237.14</v>
          </cell>
          <cell r="I249">
            <v>237.14</v>
          </cell>
          <cell r="J249">
            <v>248.99699999999999</v>
          </cell>
          <cell r="K249">
            <v>249</v>
          </cell>
        </row>
        <row r="250">
          <cell r="B250">
            <v>985295</v>
          </cell>
          <cell r="C250" t="str">
            <v>B05BA01001</v>
          </cell>
          <cell r="D250" t="str">
            <v>АМИНОКИСЕЛИНИ раствор за инјектирање (инфузија)
10%/500ml</v>
          </cell>
          <cell r="E250" t="str">
            <v>AMINOSOL 10%  раствор за инфузија 1x10% (500ml)</v>
          </cell>
          <cell r="F250">
            <v>1</v>
          </cell>
          <cell r="G250" t="str">
            <v>HEMOFARM</v>
          </cell>
          <cell r="H250">
            <v>237.14</v>
          </cell>
          <cell r="I250">
            <v>237.14</v>
          </cell>
          <cell r="J250">
            <v>248.99699999999999</v>
          </cell>
          <cell r="K250">
            <v>249</v>
          </cell>
        </row>
        <row r="251">
          <cell r="B251">
            <v>990353</v>
          </cell>
          <cell r="C251" t="str">
            <v>B05BA01007</v>
          </cell>
          <cell r="D251" t="str">
            <v>АМИНОКИСЕЛИНИ раствор за инјектирање (инфузија) 15%/500ml</v>
          </cell>
          <cell r="E251" t="str">
            <v>AMINOSOL 15%  раствор за инфузија 1x15% (500ml)</v>
          </cell>
          <cell r="F251">
            <v>1</v>
          </cell>
          <cell r="G251" t="str">
            <v>HEMOFARM</v>
          </cell>
          <cell r="H251">
            <v>298.1</v>
          </cell>
          <cell r="I251">
            <v>298.1</v>
          </cell>
          <cell r="J251">
            <v>313.00500000000005</v>
          </cell>
          <cell r="K251">
            <v>313</v>
          </cell>
        </row>
        <row r="252">
          <cell r="B252">
            <v>985317</v>
          </cell>
          <cell r="C252" t="str">
            <v>B05BA02004</v>
          </cell>
          <cell r="D252" t="str">
            <v>МАСНИ ЕМУЛЗИИ
раствор за инјектирање (инфузија) 10%/500ml</v>
          </cell>
          <cell r="E252" t="str">
            <v>LIPOFUNDIN MCT/LCT 10%  раствор за инфузија 1x10% (500ml)</v>
          </cell>
          <cell r="F252">
            <v>1</v>
          </cell>
          <cell r="G252" t="str">
            <v>B.BRAUN MELSUNGEN AG</v>
          </cell>
          <cell r="H252">
            <v>331.43</v>
          </cell>
          <cell r="I252">
            <v>331.43</v>
          </cell>
          <cell r="J252">
            <v>348.0015</v>
          </cell>
          <cell r="K252">
            <v>348</v>
          </cell>
        </row>
        <row r="253">
          <cell r="B253">
            <v>980617</v>
          </cell>
          <cell r="C253" t="str">
            <v>B05BA02006</v>
          </cell>
          <cell r="D253" t="str">
            <v>МАСНИ ЕМУЛЗИИ
раствор за инјектирање (инфузија) 20%/100ml</v>
          </cell>
          <cell r="E253" t="str">
            <v>INTRALIPID 20%  раствор за инфузија 1x20% (100ml)</v>
          </cell>
          <cell r="F253">
            <v>1</v>
          </cell>
          <cell r="G253" t="str">
            <v>FRESENIUS KABI</v>
          </cell>
          <cell r="H253">
            <v>173.0916</v>
          </cell>
          <cell r="I253">
            <v>173.092</v>
          </cell>
          <cell r="J253">
            <v>181.74618</v>
          </cell>
          <cell r="K253">
            <v>182</v>
          </cell>
        </row>
        <row r="254">
          <cell r="B254">
            <v>980625</v>
          </cell>
          <cell r="C254" t="str">
            <v>B05BA02007</v>
          </cell>
          <cell r="D254" t="str">
            <v>МАСНИ ЕМУЛЗИИ
раствор за инјектирање (инфузија)  20%/250ml</v>
          </cell>
          <cell r="E254" t="str">
            <v>INTRALIPID 20%  раствор за инфузија 1x20% (250ml)</v>
          </cell>
          <cell r="F254">
            <v>1</v>
          </cell>
          <cell r="G254" t="str">
            <v>FRESENIUS KABI</v>
          </cell>
          <cell r="H254">
            <v>353.8746</v>
          </cell>
          <cell r="I254">
            <v>353.875</v>
          </cell>
          <cell r="J254">
            <v>371.56833</v>
          </cell>
          <cell r="K254">
            <v>372</v>
          </cell>
        </row>
        <row r="255">
          <cell r="B255">
            <v>985686</v>
          </cell>
          <cell r="C255" t="str">
            <v>B05BA02008</v>
          </cell>
          <cell r="D255" t="str">
            <v>МАСНИ ЕМУЛЗИИ
раствор за инјектирање (инфузија) 
20%/500ml</v>
          </cell>
          <cell r="E255" t="str">
            <v>LIPOFUNDIN MCT/LCT 20%   раствор за инфузија 1x20% (500ml)</v>
          </cell>
          <cell r="F255">
            <v>1</v>
          </cell>
          <cell r="G255" t="str">
            <v>B.BRAUN MELSUNGEN AG</v>
          </cell>
          <cell r="H255">
            <v>429.52</v>
          </cell>
          <cell r="I255">
            <v>429.52</v>
          </cell>
          <cell r="J255">
            <v>450.996</v>
          </cell>
          <cell r="K255">
            <v>451</v>
          </cell>
        </row>
        <row r="256">
          <cell r="B256">
            <v>990361</v>
          </cell>
          <cell r="C256" t="str">
            <v>B05BA02008</v>
          </cell>
          <cell r="D256" t="str">
            <v>МАСНИ ЕМУЛЗИИ
раствор за инјектирање (инфузија) 
20%/500ml</v>
          </cell>
          <cell r="E256" t="str">
            <v>INTRALIPID 20%  раствор за инфузија 1x20% (500ml) (PE sise)</v>
          </cell>
          <cell r="F256">
            <v>1</v>
          </cell>
          <cell r="G256" t="str">
            <v>FRESENIUS KABI AUSTRIAN</v>
          </cell>
          <cell r="H256">
            <v>429.52</v>
          </cell>
          <cell r="I256">
            <v>429.52</v>
          </cell>
          <cell r="J256">
            <v>450.996</v>
          </cell>
          <cell r="K256">
            <v>451</v>
          </cell>
        </row>
        <row r="257">
          <cell r="B257">
            <v>995479</v>
          </cell>
          <cell r="C257" t="str">
            <v>B05BA03005</v>
          </cell>
          <cell r="D257" t="str">
            <v>ЈАГЛЕНИ ХИДРАТИ раствор за инјектирање (инфузија) 5%/500ml</v>
          </cell>
          <cell r="E257" t="str">
            <v>GLUCOSE ALKALOID раствор за инфузија 1x5% (500ml)</v>
          </cell>
          <cell r="F257">
            <v>1</v>
          </cell>
          <cell r="G257" t="str">
            <v>ALKALOID AD</v>
          </cell>
          <cell r="H257">
            <v>35.2381</v>
          </cell>
          <cell r="I257">
            <v>35.238</v>
          </cell>
          <cell r="J257">
            <v>37.000005</v>
          </cell>
          <cell r="K257">
            <v>37</v>
          </cell>
        </row>
        <row r="258">
          <cell r="B258">
            <v>978892</v>
          </cell>
          <cell r="C258" t="str">
            <v>B05BA03005</v>
          </cell>
          <cell r="D258" t="str">
            <v>ЈАГЛЕНИ ХИДРАТИ раствор за инјектирање (инфузија) 5%/500ml</v>
          </cell>
          <cell r="E258" t="str">
            <v>GLUKOSI INFUNDIBILE раствор за инфузија 1x5% (500ml)</v>
          </cell>
          <cell r="F258">
            <v>1</v>
          </cell>
          <cell r="G258" t="str">
            <v>HEMOFARM</v>
          </cell>
          <cell r="H258">
            <v>35.2381</v>
          </cell>
          <cell r="I258">
            <v>35.238</v>
          </cell>
          <cell r="J258">
            <v>37.000005</v>
          </cell>
          <cell r="K258">
            <v>37</v>
          </cell>
        </row>
        <row r="259">
          <cell r="B259">
            <v>107115</v>
          </cell>
          <cell r="C259" t="str">
            <v>B05BA03005</v>
          </cell>
          <cell r="D259" t="str">
            <v>ЈАГЛЕНИ ХИДРАТИ раствор за инјектирање (инфузија) 5%/500ml</v>
          </cell>
          <cell r="E259" t="str">
            <v>GLUKOZE раствор за инфузија 1 x 5% (500ml)</v>
          </cell>
          <cell r="F259">
            <v>1</v>
          </cell>
          <cell r="G259" t="str">
            <v>PROFARMA</v>
          </cell>
          <cell r="H259">
            <v>35.2381</v>
          </cell>
          <cell r="I259">
            <v>35.238</v>
          </cell>
          <cell r="J259">
            <v>37.000005</v>
          </cell>
          <cell r="K259">
            <v>37</v>
          </cell>
        </row>
        <row r="260">
          <cell r="B260">
            <v>981435</v>
          </cell>
          <cell r="C260" t="str">
            <v>B05BA03005</v>
          </cell>
          <cell r="D260" t="str">
            <v>ЈАГЛЕНИ ХИДРАТИ раствор за инјектирање (инфузија) 5%/500ml</v>
          </cell>
          <cell r="E260" t="str">
            <v>DEXTROSE 5% VIOSER раствор за инфузија 1x5% (500ml)</v>
          </cell>
          <cell r="F260" t="str">
            <v>1</v>
          </cell>
          <cell r="G260" t="str">
            <v>VIOSER PARENTERAL SOLUTION INDUSTRY S.A.</v>
          </cell>
          <cell r="H260">
            <v>35.2381</v>
          </cell>
          <cell r="I260">
            <v>35.238</v>
          </cell>
          <cell r="J260">
            <v>37.000005</v>
          </cell>
          <cell r="K260">
            <v>37</v>
          </cell>
        </row>
        <row r="261">
          <cell r="B261">
            <v>995487</v>
          </cell>
          <cell r="C261" t="str">
            <v>B05BA03007</v>
          </cell>
          <cell r="D261" t="str">
            <v>ЈАГЛЕНИ ХИДРАТИ раствор за инјектирање (инфузија) 10%/500ml</v>
          </cell>
          <cell r="E261" t="str">
            <v>GLUCOSE ALKALOID раствор за инфузија 1x10% (500ml)</v>
          </cell>
          <cell r="F261">
            <v>1</v>
          </cell>
          <cell r="G261" t="str">
            <v>ALKALOID AD</v>
          </cell>
          <cell r="H261">
            <v>40.95</v>
          </cell>
          <cell r="I261">
            <v>40.95</v>
          </cell>
          <cell r="J261">
            <v>42.9975</v>
          </cell>
          <cell r="K261">
            <v>43</v>
          </cell>
        </row>
        <row r="262">
          <cell r="B262">
            <v>981486</v>
          </cell>
          <cell r="C262" t="str">
            <v>B05BA03007</v>
          </cell>
          <cell r="D262" t="str">
            <v>ЈАГЛЕНИ ХИДРАТИ раствор за инјектирање (инфузија) 10%/500ml</v>
          </cell>
          <cell r="E262" t="str">
            <v>GLUKOSI INFUNDIBILE раствор за инфузија 1x10% (500ml)</v>
          </cell>
          <cell r="F262">
            <v>1</v>
          </cell>
          <cell r="G262" t="str">
            <v>HEMOFARM</v>
          </cell>
          <cell r="H262">
            <v>40.95</v>
          </cell>
          <cell r="I262">
            <v>40.95</v>
          </cell>
          <cell r="J262">
            <v>42.9975</v>
          </cell>
          <cell r="K262">
            <v>43</v>
          </cell>
        </row>
        <row r="263">
          <cell r="B263">
            <v>981591</v>
          </cell>
          <cell r="C263" t="str">
            <v>B05BA10001</v>
          </cell>
          <cell r="D263" t="str">
            <v>КОМБИНАЦИИ раствор за инјектирање (инфузија) 5%/500ml</v>
          </cell>
          <cell r="E263" t="str">
            <v>AMINOPLASMAL-E раствор за инфузија 1x5% (500ml)</v>
          </cell>
          <cell r="F263">
            <v>1</v>
          </cell>
          <cell r="G263" t="str">
            <v>B.BRAUN MELSUNGEN AG</v>
          </cell>
          <cell r="H263">
            <v>240.9524</v>
          </cell>
          <cell r="I263">
            <v>240.9524</v>
          </cell>
          <cell r="J263">
            <v>253.00002000000003</v>
          </cell>
          <cell r="K263">
            <v>253</v>
          </cell>
        </row>
        <row r="264">
          <cell r="B264">
            <v>993646</v>
          </cell>
          <cell r="C264" t="str">
            <v>B05BA10002</v>
          </cell>
          <cell r="D264" t="str">
            <v>КОМБИНАЦИИ раствор за инјектирање (инфузија) 10%/500ml</v>
          </cell>
          <cell r="E264" t="str">
            <v>AMINOPLASMAL-E раствор за инфузија 1x10% (500ml)</v>
          </cell>
          <cell r="F264">
            <v>1</v>
          </cell>
          <cell r="G264" t="str">
            <v>B.BRAUN</v>
          </cell>
          <cell r="H264">
            <v>292.381</v>
          </cell>
          <cell r="I264">
            <v>292.381</v>
          </cell>
          <cell r="J264">
            <v>307.00005</v>
          </cell>
          <cell r="K264">
            <v>307</v>
          </cell>
        </row>
        <row r="265">
          <cell r="B265">
            <v>993069</v>
          </cell>
          <cell r="C265" t="str">
            <v>B05BA10002</v>
          </cell>
          <cell r="D265" t="str">
            <v>КОМБИНАЦИИ раствор за инјектирање (инфузија) 10%/500ml</v>
          </cell>
          <cell r="E265" t="str">
            <v>AMINOSOL-E раствор за инфузија 1x10% (500ml)</v>
          </cell>
          <cell r="F265">
            <v>1</v>
          </cell>
          <cell r="G265" t="str">
            <v>HEMOFARM</v>
          </cell>
          <cell r="H265">
            <v>292.381</v>
          </cell>
          <cell r="I265">
            <v>292.381</v>
          </cell>
          <cell r="J265">
            <v>307.00005</v>
          </cell>
          <cell r="K265">
            <v>307</v>
          </cell>
        </row>
        <row r="266">
          <cell r="B266">
            <v>993395</v>
          </cell>
          <cell r="C266" t="str">
            <v>B05BA10003</v>
          </cell>
          <cell r="D266" t="str">
            <v>КОМБИНАЦИИ раствор за инјектирање (инфузија) 1026ml</v>
          </cell>
          <cell r="E266" t="str">
            <v>KABIVEN раствор за инфузија 1x1.026ml</v>
          </cell>
          <cell r="F266">
            <v>1</v>
          </cell>
          <cell r="G266" t="str">
            <v>FRESENIUS KABI</v>
          </cell>
          <cell r="H266">
            <v>1980</v>
          </cell>
          <cell r="I266">
            <v>1980</v>
          </cell>
          <cell r="J266">
            <v>2079</v>
          </cell>
          <cell r="K266">
            <v>2079</v>
          </cell>
        </row>
        <row r="267">
          <cell r="B267">
            <v>104507</v>
          </cell>
          <cell r="C267" t="str">
            <v>B05BA10005</v>
          </cell>
          <cell r="D267" t="str">
            <v>КОМБИНАЦИИ раствор за инјектирање (инфузија) 1250ml</v>
          </cell>
          <cell r="E267" t="str">
            <v>NUTRIFLEX LIPID PERI раствор за инјектирање (инфузија) 1250 мл.</v>
          </cell>
          <cell r="F267">
            <v>5</v>
          </cell>
          <cell r="G267" t="str">
            <v>B/BRAUN</v>
          </cell>
          <cell r="H267">
            <v>1349.8000000000002</v>
          </cell>
          <cell r="I267">
            <v>6749.000000000001</v>
          </cell>
          <cell r="J267">
            <v>1417.29</v>
          </cell>
          <cell r="K267">
            <v>7086</v>
          </cell>
        </row>
        <row r="268">
          <cell r="B268">
            <v>993409</v>
          </cell>
          <cell r="C268" t="str">
            <v>B05BA10004</v>
          </cell>
          <cell r="D268" t="str">
            <v>КОМБИНАЦИИ раствор за инјектирање (инфузија) 1440ml</v>
          </cell>
          <cell r="E268" t="str">
            <v>KABIVEN PERIPHERAL  раствор за инфузија 1x1.440ml</v>
          </cell>
          <cell r="F268">
            <v>1</v>
          </cell>
          <cell r="G268" t="str">
            <v>FRESENIUS KABI</v>
          </cell>
          <cell r="H268">
            <v>2459.0476</v>
          </cell>
          <cell r="I268">
            <v>2459.0476</v>
          </cell>
          <cell r="J268">
            <v>2581.99998</v>
          </cell>
          <cell r="K268">
            <v>2582</v>
          </cell>
        </row>
        <row r="269">
          <cell r="B269">
            <v>103195</v>
          </cell>
          <cell r="C269" t="str">
            <v>B05BB01004</v>
          </cell>
          <cell r="D269" t="str">
            <v>ЕЛЕКТРОЛИТИ - Рингеров раствор раствор за инјектирање (инфузија) 500ml</v>
          </cell>
          <cell r="E269" t="str">
            <v>RINGER ALKALOID раствор за инфузија 1x500ml</v>
          </cell>
          <cell r="F269">
            <v>1</v>
          </cell>
          <cell r="G269" t="str">
            <v>ALKALOID AD</v>
          </cell>
          <cell r="H269">
            <v>34.29</v>
          </cell>
          <cell r="I269">
            <v>34.29</v>
          </cell>
          <cell r="J269">
            <v>36.0045</v>
          </cell>
          <cell r="K269">
            <v>36</v>
          </cell>
        </row>
        <row r="270">
          <cell r="B270">
            <v>990418</v>
          </cell>
          <cell r="C270" t="str">
            <v>B05BB01004</v>
          </cell>
          <cell r="D270" t="str">
            <v>ЕЛЕКТРОЛИТИ - Рингеров раствор раствор за инјектирање (инфузија) 500ml</v>
          </cell>
          <cell r="E270" t="str">
            <v>RINGER BRAUN раствор за инфузија 1x500ml</v>
          </cell>
          <cell r="F270">
            <v>1</v>
          </cell>
          <cell r="G270" t="str">
            <v>B.BRAUN MELSUNGEN AG</v>
          </cell>
          <cell r="H270">
            <v>34.29</v>
          </cell>
          <cell r="I270">
            <v>34.29</v>
          </cell>
          <cell r="J270">
            <v>36.0045</v>
          </cell>
          <cell r="K270">
            <v>36</v>
          </cell>
        </row>
        <row r="271">
          <cell r="B271">
            <v>990396</v>
          </cell>
          <cell r="C271" t="str">
            <v>B05BB01004</v>
          </cell>
          <cell r="D271" t="str">
            <v>ЕЛЕКТРОЛИТИ - Рингеров раствор раствор за инјектирање (инфузија) 500ml</v>
          </cell>
          <cell r="E271" t="str">
            <v>NATRII CHLORIDI INFUNDIBILE COMPOSITUM (RINGER R-R) раствор за инфузија 1x500ml</v>
          </cell>
          <cell r="F271">
            <v>1</v>
          </cell>
          <cell r="G271" t="str">
            <v>HEMOFARM</v>
          </cell>
          <cell r="H271">
            <v>34.29</v>
          </cell>
          <cell r="I271">
            <v>34.29</v>
          </cell>
          <cell r="J271">
            <v>36.0045</v>
          </cell>
          <cell r="K271">
            <v>36</v>
          </cell>
        </row>
        <row r="272">
          <cell r="B272">
            <v>104604</v>
          </cell>
          <cell r="C272" t="str">
            <v>B05BB01004</v>
          </cell>
          <cell r="D272" t="str">
            <v>ЕЛЕКТРОЛИТИ - Рингеров раствор раствор за инјектирање (инфузија) 500ml</v>
          </cell>
          <cell r="E272" t="str">
            <v>RINGER`S SOLUTION VIOSER раствор за инјектирање (инфузија) 1x500ml</v>
          </cell>
          <cell r="F272">
            <v>1</v>
          </cell>
          <cell r="G272" t="str">
            <v>VIOSER PARENTERAL SOLUTION INDUSTRY S.S. </v>
          </cell>
          <cell r="H272">
            <v>34.29</v>
          </cell>
          <cell r="I272">
            <v>34.29</v>
          </cell>
          <cell r="J272">
            <v>36.0045</v>
          </cell>
          <cell r="K272">
            <v>36</v>
          </cell>
        </row>
        <row r="273">
          <cell r="B273">
            <v>981664</v>
          </cell>
          <cell r="C273" t="str">
            <v>B05BB01003</v>
          </cell>
          <cell r="D273" t="str">
            <v>ЕЛЕКТРОЛИТИ - Рингеров раствор раствор за инјектирање (инфузија) 1000 ml</v>
          </cell>
          <cell r="E273" t="str">
            <v>RINGER BRAUN раствор за инфузија 1x1.000ml</v>
          </cell>
          <cell r="F273">
            <v>1</v>
          </cell>
          <cell r="G273" t="str">
            <v>B.BRAUN MELSUNGEN AG</v>
          </cell>
          <cell r="H273">
            <v>57.14</v>
          </cell>
          <cell r="I273">
            <v>57.14</v>
          </cell>
          <cell r="J273">
            <v>59.997</v>
          </cell>
          <cell r="K273">
            <v>60</v>
          </cell>
        </row>
        <row r="274">
          <cell r="B274">
            <v>995525</v>
          </cell>
          <cell r="C274" t="str">
            <v>B05BB01005</v>
          </cell>
          <cell r="D274" t="str">
            <v>ЕЛЕКТРОЛИТИ - Хартманов раствор раствор за инјектирање (инфузија) 500ml</v>
          </cell>
          <cell r="E274" t="str">
            <v>HARTMAN ALKALOID раствор за инфузија 1x500ml</v>
          </cell>
          <cell r="F274">
            <v>1</v>
          </cell>
          <cell r="G274" t="str">
            <v>ALKALOID AD</v>
          </cell>
          <cell r="H274">
            <v>38.1048</v>
          </cell>
          <cell r="I274">
            <v>38.1048</v>
          </cell>
          <cell r="J274">
            <v>40.01004</v>
          </cell>
          <cell r="K274">
            <v>40</v>
          </cell>
        </row>
        <row r="275">
          <cell r="B275">
            <v>981702</v>
          </cell>
          <cell r="C275" t="str">
            <v>B05BB01005</v>
          </cell>
          <cell r="D275" t="str">
            <v>ЕЛЕКТРОЛИТИ - Хартманов раствор раствор за инјектирање (инфузија) 500ml</v>
          </cell>
          <cell r="E275" t="str">
            <v>HARTMAN BRAUN раствор за инфузија 1x500ml</v>
          </cell>
          <cell r="F275">
            <v>1</v>
          </cell>
          <cell r="G275" t="str">
            <v>B.BRAUN MELSUNGEN AG</v>
          </cell>
          <cell r="H275">
            <v>38.1048</v>
          </cell>
          <cell r="I275">
            <v>38.1048</v>
          </cell>
          <cell r="J275">
            <v>40.01004</v>
          </cell>
          <cell r="K275">
            <v>40</v>
          </cell>
        </row>
        <row r="276">
          <cell r="B276">
            <v>981699</v>
          </cell>
          <cell r="C276" t="str">
            <v>B05BB01005</v>
          </cell>
          <cell r="D276" t="str">
            <v>ЕЛЕКТРОЛИТИ - Хартманов раствор раствор за инјектирање (инфузија) 500ml</v>
          </cell>
          <cell r="E276" t="str">
            <v>HARTMANOV RASTVOR раствор за инфузија 1x500ml</v>
          </cell>
          <cell r="F276">
            <v>1</v>
          </cell>
          <cell r="G276" t="str">
            <v>HEMOFARM</v>
          </cell>
          <cell r="H276">
            <v>38.1048</v>
          </cell>
          <cell r="I276">
            <v>38.1048</v>
          </cell>
          <cell r="J276">
            <v>40.01004</v>
          </cell>
          <cell r="K276">
            <v>40</v>
          </cell>
        </row>
        <row r="277">
          <cell r="B277">
            <v>981753</v>
          </cell>
          <cell r="C277" t="str">
            <v>B05BB01006</v>
          </cell>
          <cell r="D277" t="str">
            <v>ЕЛЕКТРОЛИТИ - Хартманов раствор раствор за инјектирање (инфузија) 1000 ml</v>
          </cell>
          <cell r="E277" t="str">
            <v>HARTMAN BRAUN раствор за инфузија 1x1.000ml</v>
          </cell>
          <cell r="F277">
            <v>1</v>
          </cell>
          <cell r="G277" t="str">
            <v>B.BRAUN MELSUNGEN AG</v>
          </cell>
          <cell r="H277">
            <v>42.86</v>
          </cell>
          <cell r="I277">
            <v>42.86</v>
          </cell>
          <cell r="J277">
            <v>45.003</v>
          </cell>
          <cell r="K277">
            <v>45</v>
          </cell>
        </row>
        <row r="278">
          <cell r="B278">
            <v>103209</v>
          </cell>
          <cell r="C278" t="str">
            <v>B05BB02002</v>
          </cell>
          <cell r="D278" t="str">
            <v>ЕЛЕКТРОЛИТИ СО ЈАГЛЕНИ ХИДРАТИ раствор за инјектирање (инфузија)  (0,9%+5%)/500ml</v>
          </cell>
          <cell r="E278" t="str">
            <v>NATRII CHLORIDI INFUNDIBILE CUM GLUCOSO 5% ALKALOID раствор за инфузија 1x(0,9%+5%) (500ml)</v>
          </cell>
          <cell r="F278">
            <v>1</v>
          </cell>
          <cell r="G278" t="str">
            <v>ALKALOID AD</v>
          </cell>
          <cell r="H278">
            <v>35.24</v>
          </cell>
          <cell r="I278">
            <v>35.24</v>
          </cell>
          <cell r="J278">
            <v>37.002</v>
          </cell>
          <cell r="K278">
            <v>37</v>
          </cell>
        </row>
        <row r="279">
          <cell r="B279">
            <v>107123</v>
          </cell>
          <cell r="C279" t="str">
            <v>B05BB02002</v>
          </cell>
          <cell r="D279" t="str">
            <v>ЕЛЕКТРОЛИТИ СО ЈАГЛЕНИ ХИДРАТИ раствор за инјектирање (инфузија)  (0,9%+5%)/500ml</v>
          </cell>
          <cell r="E279" t="str">
            <v>SODIUM CHLORIDE 0,9%+DEXTROSE 5% VIOSER
раствор за инфузија 1x(0,9%+5%) (500ml)</v>
          </cell>
          <cell r="F279">
            <v>1</v>
          </cell>
          <cell r="G279" t="str">
            <v>VIOSER PARENTERAL SOLUTION INDUSTRY S.S.</v>
          </cell>
          <cell r="H279">
            <v>35.24</v>
          </cell>
          <cell r="I279">
            <v>35.24</v>
          </cell>
          <cell r="J279">
            <v>37.002</v>
          </cell>
          <cell r="K279">
            <v>37</v>
          </cell>
        </row>
        <row r="280">
          <cell r="B280">
            <v>17736</v>
          </cell>
          <cell r="C280" t="str">
            <v>B05BC01001</v>
          </cell>
          <cell r="D280" t="str">
            <v>MANNITOL раствор за инфузија 10%</v>
          </cell>
          <cell r="E280" t="str">
            <v>MANITOL раствор за инфузија 1x10% (500ml)</v>
          </cell>
          <cell r="F280">
            <v>1</v>
          </cell>
          <cell r="G280" t="str">
            <v>HEMOFARM</v>
          </cell>
          <cell r="H280">
            <v>69.52</v>
          </cell>
          <cell r="I280">
            <v>69.52</v>
          </cell>
          <cell r="J280">
            <v>72.996</v>
          </cell>
          <cell r="K280">
            <v>73</v>
          </cell>
        </row>
        <row r="281">
          <cell r="B281">
            <v>981923</v>
          </cell>
          <cell r="C281" t="str">
            <v>B05BC01002</v>
          </cell>
          <cell r="D281" t="str">
            <v>MANNITOL раствор за инфузија 20%</v>
          </cell>
          <cell r="E281" t="str">
            <v>MANITOLраствор за инфузија 1x20% (250ml)</v>
          </cell>
          <cell r="F281">
            <v>1</v>
          </cell>
          <cell r="G281" t="str">
            <v>HEMOFARM</v>
          </cell>
          <cell r="H281">
            <v>66.76</v>
          </cell>
          <cell r="I281">
            <v>66.76</v>
          </cell>
          <cell r="J281">
            <v>70.09800000000001</v>
          </cell>
          <cell r="K281">
            <v>70</v>
          </cell>
        </row>
        <row r="282">
          <cell r="B282">
            <v>103357</v>
          </cell>
          <cell r="C282" t="str">
            <v>B05BC01002</v>
          </cell>
          <cell r="D282" t="str">
            <v>MANNITOL раствор за инфузија 20%</v>
          </cell>
          <cell r="E282" t="str">
            <v>MANNITOL 20 % VIOSER раствор за инфузија 1x20% (250ml)</v>
          </cell>
          <cell r="F282" t="str">
            <v>1</v>
          </cell>
          <cell r="G282" t="str">
            <v>VIOSER PARENTERAL SOLUTION INDUSTRY S.A.</v>
          </cell>
          <cell r="H282">
            <v>66.76</v>
          </cell>
          <cell r="I282">
            <v>66.76</v>
          </cell>
          <cell r="J282">
            <v>70.09800000000001</v>
          </cell>
          <cell r="K282">
            <v>70</v>
          </cell>
        </row>
        <row r="283">
          <cell r="B283">
            <v>55816</v>
          </cell>
          <cell r="C283" t="str">
            <v>B05CX10001</v>
          </cell>
          <cell r="D283" t="str">
            <v>КОМБИНАЦИИ (SORBITOL + MANITOL)  раствор за промивање на мочен меур 27g + 5.40g/1l</v>
          </cell>
          <cell r="E283" t="str">
            <v>ISPIROL раствор за промивање на мочен меур  1x(27g + 5,4g)/l (5l)</v>
          </cell>
          <cell r="F283">
            <v>1</v>
          </cell>
          <cell r="G283" t="str">
            <v>HEMOFARM</v>
          </cell>
          <cell r="H283">
            <v>432.38</v>
          </cell>
          <cell r="I283">
            <v>432.38</v>
          </cell>
          <cell r="J283">
            <v>453.999</v>
          </cell>
          <cell r="K283">
            <v>454</v>
          </cell>
        </row>
        <row r="284">
          <cell r="B284">
            <v>993654</v>
          </cell>
          <cell r="C284" t="str">
            <v>B05XA03001</v>
          </cell>
          <cell r="D284" t="str">
            <v>SODIUM CHLORIDE раствор за инјектирање (инфузија) 0,9% (100ml)</v>
          </cell>
          <cell r="E284" t="str">
            <v>NATRIUM HLORID BRAUN раствор за инфузија 1x0,9% (100ml)</v>
          </cell>
          <cell r="F284">
            <v>1</v>
          </cell>
          <cell r="G284" t="str">
            <v>B.BRAUN MELSUNGEN AG</v>
          </cell>
          <cell r="H284">
            <v>28.57</v>
          </cell>
          <cell r="I284">
            <v>28.57</v>
          </cell>
          <cell r="J284">
            <v>29.9985</v>
          </cell>
          <cell r="K284">
            <v>30</v>
          </cell>
        </row>
        <row r="285">
          <cell r="B285">
            <v>995053</v>
          </cell>
          <cell r="C285" t="str">
            <v>B05XA03001</v>
          </cell>
          <cell r="D285" t="str">
            <v>SODIUM CHLORIDE раствор за инјектирање (инфузија) 0,9% (100ml)</v>
          </cell>
          <cell r="E285" t="str">
            <v>SODIUM CHLORIDE раствор за инфузија 1x0,9% (100ml)</v>
          </cell>
          <cell r="F285">
            <v>1</v>
          </cell>
          <cell r="G285" t="str">
            <v>FRESENIUS KABI AUSTRIAN</v>
          </cell>
          <cell r="H285">
            <v>28.57</v>
          </cell>
          <cell r="I285">
            <v>28.57</v>
          </cell>
          <cell r="J285">
            <v>29.9985</v>
          </cell>
          <cell r="K285">
            <v>30</v>
          </cell>
        </row>
        <row r="286">
          <cell r="B286">
            <v>107131</v>
          </cell>
          <cell r="C286" t="str">
            <v>B05XA03001</v>
          </cell>
          <cell r="D286" t="str">
            <v>SODIUM CHLORIDE раствор за инјектирање (инфузија) 0,9% (100ml)</v>
          </cell>
          <cell r="E286" t="str">
            <v>KLORUR NATRIUM раствор за инфузија 1x0,9% (100ml)</v>
          </cell>
          <cell r="F286">
            <v>1</v>
          </cell>
          <cell r="G286" t="str">
            <v>PROFARMA</v>
          </cell>
          <cell r="H286">
            <v>28.57</v>
          </cell>
          <cell r="I286">
            <v>28.57</v>
          </cell>
          <cell r="J286">
            <v>29.9985</v>
          </cell>
          <cell r="K286">
            <v>30</v>
          </cell>
        </row>
        <row r="287">
          <cell r="B287">
            <v>103217</v>
          </cell>
          <cell r="C287" t="str">
            <v>B05XA03001</v>
          </cell>
          <cell r="D287" t="str">
            <v>SODIUM CHLORIDE раствор за инјектирање (инфузија) 0,9% (100ml)</v>
          </cell>
          <cell r="E287" t="str">
            <v>SODIUM CHLORIDE 0,9% VIOSER раствор за инфузија 1x0,9% (100ml)</v>
          </cell>
          <cell r="F287">
            <v>1</v>
          </cell>
          <cell r="G287" t="str">
            <v>VIOSER</v>
          </cell>
          <cell r="H287">
            <v>28.57</v>
          </cell>
          <cell r="I287">
            <v>28.57</v>
          </cell>
          <cell r="J287">
            <v>29.9985</v>
          </cell>
          <cell r="K287">
            <v>30</v>
          </cell>
        </row>
        <row r="288">
          <cell r="B288">
            <v>103292</v>
          </cell>
          <cell r="C288" t="str">
            <v>B05XA03004</v>
          </cell>
          <cell r="D288" t="str">
            <v>SODIUM CHLORIDE раствор за инјектирање (инфузија) 0,9% (250ml)</v>
          </cell>
          <cell r="E288" t="str">
            <v>SODIUM CHLORIDE 0,9% VIOSER раствор за инфузија 1x0,9% (250ml)</v>
          </cell>
          <cell r="F288">
            <v>1</v>
          </cell>
          <cell r="G288" t="str">
            <v>VIOSER </v>
          </cell>
          <cell r="H288">
            <v>28.57</v>
          </cell>
          <cell r="I288">
            <v>28.57</v>
          </cell>
          <cell r="J288">
            <v>29.9985</v>
          </cell>
          <cell r="K288">
            <v>30</v>
          </cell>
        </row>
        <row r="289">
          <cell r="B289">
            <v>995061</v>
          </cell>
          <cell r="C289" t="str">
            <v>B05XA03002</v>
          </cell>
          <cell r="D289" t="str">
            <v>SODIUM CHLORIDE раствор за инјектирање (инфузија) 0,9% (500ml)</v>
          </cell>
          <cell r="E289" t="str">
            <v>NATRIUM HLORID ALKALOID раствор за инфузија 1x0,9% (500ml)</v>
          </cell>
          <cell r="F289">
            <v>1</v>
          </cell>
          <cell r="G289" t="str">
            <v>ALKALOID AD</v>
          </cell>
          <cell r="H289">
            <v>29.52</v>
          </cell>
          <cell r="I289">
            <v>29.52</v>
          </cell>
          <cell r="J289">
            <v>30.996000000000002</v>
          </cell>
          <cell r="K289">
            <v>31</v>
          </cell>
        </row>
        <row r="290">
          <cell r="B290">
            <v>981834</v>
          </cell>
          <cell r="C290" t="str">
            <v>B05XA03002</v>
          </cell>
          <cell r="D290" t="str">
            <v>SODIUM CHLORIDE раствор за инјектирање (инфузија) 0,9% (500ml)</v>
          </cell>
          <cell r="E290" t="str">
            <v>NATRIUM HLORID BRAUN раствор за инфузија 1x0,9% (500ml)</v>
          </cell>
          <cell r="F290">
            <v>1</v>
          </cell>
          <cell r="G290" t="str">
            <v>B.BRAUN MELSUNGEN AG</v>
          </cell>
          <cell r="H290">
            <v>29.52</v>
          </cell>
          <cell r="I290">
            <v>29.52</v>
          </cell>
          <cell r="J290">
            <v>30.996000000000002</v>
          </cell>
          <cell r="K290">
            <v>31</v>
          </cell>
        </row>
        <row r="291">
          <cell r="B291">
            <v>995088</v>
          </cell>
          <cell r="C291" t="str">
            <v>B05XA03002</v>
          </cell>
          <cell r="D291" t="str">
            <v>SODIUM CHLORIDE раствор за инјектирање (инфузија) 0,9% (500ml)</v>
          </cell>
          <cell r="E291" t="str">
            <v>SODIUM CHLORIDE раствор за инфузија 1x0,9% (500ml)</v>
          </cell>
          <cell r="F291">
            <v>1</v>
          </cell>
          <cell r="G291" t="str">
            <v>FRESENIUS KABI AUSTRIAN</v>
          </cell>
          <cell r="H291">
            <v>29.52</v>
          </cell>
          <cell r="I291">
            <v>29.52</v>
          </cell>
          <cell r="J291">
            <v>30.996000000000002</v>
          </cell>
          <cell r="K291">
            <v>31</v>
          </cell>
        </row>
        <row r="292">
          <cell r="B292">
            <v>978914</v>
          </cell>
          <cell r="C292" t="str">
            <v>B05XA03002</v>
          </cell>
          <cell r="D292" t="str">
            <v>SODIUM CHLORIDE раствор за инјектирање (инфузија) 0,9% (500ml)</v>
          </cell>
          <cell r="E292" t="str">
            <v>NATRII CHLORIDI INFUNDIBILE раствор за инфузија 1x0,9% (500ml)</v>
          </cell>
          <cell r="F292">
            <v>1</v>
          </cell>
          <cell r="G292" t="str">
            <v>HEMOFARM</v>
          </cell>
          <cell r="H292">
            <v>29.52</v>
          </cell>
          <cell r="I292">
            <v>29.52</v>
          </cell>
          <cell r="J292">
            <v>30.996000000000002</v>
          </cell>
          <cell r="K292">
            <v>31</v>
          </cell>
        </row>
        <row r="293">
          <cell r="B293">
            <v>107158</v>
          </cell>
          <cell r="C293" t="str">
            <v>B05XA03002</v>
          </cell>
          <cell r="D293" t="str">
            <v>SODIUM CHLORIDE раствор за инјектирање (инфузија) 0,9% (500ml)</v>
          </cell>
          <cell r="E293" t="str">
            <v>KLORUR NATRIUM раствор за инфузија 1x0,9% (500ml)</v>
          </cell>
          <cell r="F293">
            <v>1</v>
          </cell>
          <cell r="G293" t="str">
            <v>PROFARMA</v>
          </cell>
          <cell r="H293">
            <v>29.52</v>
          </cell>
          <cell r="I293">
            <v>29.52</v>
          </cell>
          <cell r="J293">
            <v>30.996000000000002</v>
          </cell>
          <cell r="K293">
            <v>31</v>
          </cell>
        </row>
        <row r="294">
          <cell r="B294">
            <v>103225</v>
          </cell>
          <cell r="C294" t="str">
            <v>B05XA03002</v>
          </cell>
          <cell r="D294" t="str">
            <v>SODIUM CHLORIDE раствор за инјектирање (инфузија) 0,9% (500ml)</v>
          </cell>
          <cell r="E294" t="str">
            <v>SODIUM CHLORIDE 0,9% VIOSER раствор за инфузија 1x0,9% (500ml)</v>
          </cell>
          <cell r="F294">
            <v>1</v>
          </cell>
          <cell r="G294" t="str">
            <v>VIOSER </v>
          </cell>
          <cell r="H294">
            <v>29.52</v>
          </cell>
          <cell r="I294">
            <v>29.52</v>
          </cell>
          <cell r="J294">
            <v>30.996000000000002</v>
          </cell>
          <cell r="K294">
            <v>31</v>
          </cell>
        </row>
        <row r="295">
          <cell r="B295">
            <v>976091</v>
          </cell>
          <cell r="C295" t="str">
            <v>B05XA03003</v>
          </cell>
          <cell r="D295" t="str">
            <v>SODIUM CHLORIDE раствор за инјектирање (инфузија) 0,9% (1.000ml)</v>
          </cell>
          <cell r="E295" t="str">
            <v>NATRIUM HLORID BRAUN раствор за инфузија 1x0,9% (1.000ml)</v>
          </cell>
          <cell r="F295">
            <v>1</v>
          </cell>
          <cell r="G295" t="str">
            <v>B.BRAUN MELSUNGEN AG</v>
          </cell>
          <cell r="H295">
            <v>45.71</v>
          </cell>
          <cell r="I295">
            <v>45.71</v>
          </cell>
          <cell r="J295">
            <v>47.9955</v>
          </cell>
          <cell r="K295">
            <v>48</v>
          </cell>
        </row>
        <row r="296">
          <cell r="B296">
            <v>995096</v>
          </cell>
          <cell r="C296" t="str">
            <v>B05XA03003</v>
          </cell>
          <cell r="D296" t="str">
            <v>SODIUM CHLORIDE раствор за инјектирање (инфузија) 0,9% (1.000ml)</v>
          </cell>
          <cell r="E296" t="str">
            <v>SODIUM CHLORIDE раствор за инфузија 1x0,9% (1.000ml)</v>
          </cell>
          <cell r="F296">
            <v>1</v>
          </cell>
          <cell r="G296" t="str">
            <v>FRESENIUS KABI AUSTRIAN</v>
          </cell>
          <cell r="H296">
            <v>45.71</v>
          </cell>
          <cell r="I296">
            <v>45.71</v>
          </cell>
          <cell r="J296">
            <v>47.9955</v>
          </cell>
          <cell r="K296">
            <v>48</v>
          </cell>
        </row>
        <row r="297">
          <cell r="B297">
            <v>981869</v>
          </cell>
          <cell r="C297" t="str">
            <v>B05XA03003</v>
          </cell>
          <cell r="D297" t="str">
            <v>SODIUM CHLORIDE раствор за инјектирање (инфузија) 0,9% (1.000ml)</v>
          </cell>
          <cell r="E297" t="str">
            <v>SODIUM CHLORIDE 0,9% VIOSER раствор за инфузија 1x0,9% (1.000ml)</v>
          </cell>
          <cell r="F297">
            <v>1</v>
          </cell>
          <cell r="G297" t="str">
            <v>VIOSER</v>
          </cell>
          <cell r="H297">
            <v>45.71</v>
          </cell>
          <cell r="I297">
            <v>45.71</v>
          </cell>
          <cell r="J297">
            <v>47.9955</v>
          </cell>
          <cell r="K297">
            <v>48</v>
          </cell>
        </row>
        <row r="298">
          <cell r="B298">
            <v>32964</v>
          </cell>
          <cell r="C298" t="str">
            <v>C01AA05001</v>
          </cell>
          <cell r="D298" t="str">
            <v>DIGOXIN таблети 0,25mg</v>
          </cell>
          <cell r="E298" t="str">
            <v>DILACOR табл. 20x 0,25mg</v>
          </cell>
          <cell r="F298">
            <v>20</v>
          </cell>
          <cell r="G298" t="str">
            <v>ZDRAVLJE</v>
          </cell>
          <cell r="H298">
            <v>1.5015</v>
          </cell>
          <cell r="I298">
            <v>30.03</v>
          </cell>
          <cell r="J298">
            <v>1.576575</v>
          </cell>
          <cell r="K298">
            <v>32</v>
          </cell>
        </row>
        <row r="299">
          <cell r="B299">
            <v>12297</v>
          </cell>
          <cell r="C299" t="str">
            <v>C01AA05005</v>
          </cell>
          <cell r="D299" t="str">
            <v>DIGOXIN инјекции 0.25mg/2ml</v>
          </cell>
          <cell r="E299" t="str">
            <v>DILACOR инјекции 6 x 0.25mg/2ml</v>
          </cell>
          <cell r="F299">
            <v>6</v>
          </cell>
          <cell r="G299" t="str">
            <v>ZDRAVLJE</v>
          </cell>
          <cell r="H299">
            <v>12.063</v>
          </cell>
          <cell r="I299">
            <v>72.378</v>
          </cell>
          <cell r="J299">
            <v>12.666150000000002</v>
          </cell>
          <cell r="K299">
            <v>76</v>
          </cell>
        </row>
        <row r="300">
          <cell r="B300">
            <v>906522</v>
          </cell>
          <cell r="C300" t="str">
            <v>C01BB01001</v>
          </cell>
          <cell r="D300" t="str">
            <v>LIDOCAIN инјекции 35mg</v>
          </cell>
          <cell r="E300" t="str">
            <v>LIDOCAIN инјекции 10 x 35mg/3.5ml (1%)</v>
          </cell>
          <cell r="F300">
            <v>10</v>
          </cell>
          <cell r="G300" t="str">
            <v>GALENIKA AD</v>
          </cell>
          <cell r="H300">
            <v>6.952</v>
          </cell>
          <cell r="I300">
            <v>69.52</v>
          </cell>
          <cell r="J300">
            <v>7.2996</v>
          </cell>
          <cell r="K300">
            <v>73</v>
          </cell>
        </row>
        <row r="301">
          <cell r="B301">
            <v>79561</v>
          </cell>
          <cell r="C301" t="str">
            <v>C01BB01002</v>
          </cell>
          <cell r="D301" t="str">
            <v>LIDOCAIN инјекции 40mg</v>
          </cell>
          <cell r="E301" t="str">
            <v>LIDOKAIN HIDROHLORID ALKALOID инјекции 100 x 40mg/2ml</v>
          </cell>
          <cell r="F301">
            <v>100</v>
          </cell>
          <cell r="G301" t="str">
            <v>ALKALOID AD</v>
          </cell>
          <cell r="H301">
            <v>5.2656</v>
          </cell>
          <cell r="I301">
            <v>526.56</v>
          </cell>
          <cell r="J301">
            <v>5.52888</v>
          </cell>
          <cell r="K301">
            <v>553</v>
          </cell>
        </row>
        <row r="302">
          <cell r="B302">
            <v>971928</v>
          </cell>
          <cell r="C302" t="str">
            <v>C01BC03003</v>
          </cell>
          <cell r="D302" t="str">
            <v>PROPAFENONE таблети 150mg</v>
          </cell>
          <cell r="E302" t="str">
            <v>PROPAFENON ALKALOID филм обл.табл. 40 x 150mg</v>
          </cell>
          <cell r="F302">
            <v>40</v>
          </cell>
          <cell r="G302" t="str">
            <v>ALKALOID AD</v>
          </cell>
          <cell r="H302">
            <v>3</v>
          </cell>
          <cell r="I302">
            <v>120</v>
          </cell>
          <cell r="J302">
            <v>3.1500000000000004</v>
          </cell>
          <cell r="K302">
            <v>126</v>
          </cell>
        </row>
        <row r="303">
          <cell r="B303">
            <v>996602</v>
          </cell>
          <cell r="C303" t="str">
            <v>C01BC03008</v>
          </cell>
          <cell r="D303" t="str">
            <v>PROPAFENONE инјекции 35mg</v>
          </cell>
          <cell r="E303" t="str">
            <v>PROPAFENONE ALKALOID инјекции 10x35mg/10ml (10ml)</v>
          </cell>
          <cell r="F303">
            <v>10</v>
          </cell>
          <cell r="G303" t="str">
            <v>ALKALOID AD</v>
          </cell>
          <cell r="H303">
            <v>31.524</v>
          </cell>
          <cell r="I303">
            <v>315.24</v>
          </cell>
          <cell r="J303">
            <v>33.1002</v>
          </cell>
          <cell r="K303">
            <v>331</v>
          </cell>
        </row>
        <row r="304">
          <cell r="B304">
            <v>98515</v>
          </cell>
          <cell r="C304" t="str">
            <v>C01BD01001</v>
          </cell>
          <cell r="D304" t="str">
            <v>AMIODARONE таблети 200mg</v>
          </cell>
          <cell r="E304" t="str">
            <v>AMIOKORDIN табл.60x200mg</v>
          </cell>
          <cell r="F304">
            <v>60</v>
          </cell>
          <cell r="G304" t="str">
            <v>KRKA</v>
          </cell>
          <cell r="H304">
            <v>3.6113</v>
          </cell>
          <cell r="I304">
            <v>216.678</v>
          </cell>
          <cell r="J304">
            <v>3.791865</v>
          </cell>
          <cell r="K304">
            <v>228</v>
          </cell>
        </row>
        <row r="305">
          <cell r="B305">
            <v>976415</v>
          </cell>
          <cell r="C305" t="str">
            <v>C01BD01001</v>
          </cell>
          <cell r="D305" t="str">
            <v>AMIODARONE таблети 200mg</v>
          </cell>
          <cell r="E305" t="str">
            <v>AMIODARON табл.60x200mg</v>
          </cell>
          <cell r="F305">
            <v>60</v>
          </cell>
          <cell r="G305" t="str">
            <v>REPLEKFARM</v>
          </cell>
          <cell r="H305">
            <v>3.6113</v>
          </cell>
          <cell r="I305">
            <v>216.678</v>
          </cell>
          <cell r="J305">
            <v>3.791865</v>
          </cell>
          <cell r="K305">
            <v>228</v>
          </cell>
        </row>
        <row r="306">
          <cell r="B306">
            <v>981974</v>
          </cell>
          <cell r="C306" t="str">
            <v>C01BD01004</v>
          </cell>
          <cell r="D306" t="str">
            <v>AMIODARONE инјекции 150mg</v>
          </cell>
          <cell r="E306" t="str">
            <v>AMIOKORDIN инјекции 5x150mg/3ml (3ml)</v>
          </cell>
          <cell r="F306">
            <v>5</v>
          </cell>
          <cell r="G306" t="str">
            <v>KRKA</v>
          </cell>
          <cell r="H306">
            <v>18.572</v>
          </cell>
          <cell r="I306">
            <v>92.86</v>
          </cell>
          <cell r="J306">
            <v>19.5006</v>
          </cell>
          <cell r="K306">
            <v>98</v>
          </cell>
        </row>
        <row r="307">
          <cell r="B307">
            <v>990493</v>
          </cell>
          <cell r="C307" t="str">
            <v>C01CA07002</v>
          </cell>
          <cell r="D307" t="str">
            <v>DOBUTAMINE инјекции 250mg</v>
          </cell>
          <cell r="E307" t="str">
            <v>DOBUTAMINE PANPHARMA инјекции 10x12,5mg/ml (250mg/20ml)</v>
          </cell>
          <cell r="F307">
            <v>10</v>
          </cell>
          <cell r="G307" t="str">
            <v>ROTEXMEDICA</v>
          </cell>
          <cell r="H307">
            <v>219.4476</v>
          </cell>
          <cell r="I307">
            <v>2194.476</v>
          </cell>
          <cell r="J307">
            <v>230.41998</v>
          </cell>
          <cell r="K307">
            <v>2304</v>
          </cell>
        </row>
        <row r="308">
          <cell r="B308">
            <v>107956</v>
          </cell>
          <cell r="C308" t="str">
            <v>C01CA24001</v>
          </cell>
          <cell r="D308" t="str">
            <v>EPINEPHRINE (ADRENALINE) инјекции 1mg</v>
          </cell>
          <cell r="E308" t="str">
            <v>ADRENALIN инјекции 10x1mg/ml (1ml)</v>
          </cell>
          <cell r="F308">
            <v>10</v>
          </cell>
          <cell r="G308" t="str">
            <v>PROFARMA Sh.a</v>
          </cell>
          <cell r="H308">
            <v>13.283</v>
          </cell>
          <cell r="I308">
            <v>132.82999999999998</v>
          </cell>
          <cell r="J308">
            <v>13.94715</v>
          </cell>
          <cell r="K308">
            <v>139</v>
          </cell>
        </row>
        <row r="309">
          <cell r="B309">
            <v>993689</v>
          </cell>
          <cell r="C309" t="str">
            <v>C01DA02001</v>
          </cell>
          <cell r="D309" t="str">
            <v>GLYCERYL TRINITRAT капсули со продолжено ослободување 2,5 mg</v>
          </cell>
          <cell r="E309" t="str">
            <v>NITRO M RETARD  капс.со продолжено ослободување 30 x 2,5mg </v>
          </cell>
          <cell r="F309">
            <v>30</v>
          </cell>
          <cell r="G309" t="str">
            <v>REPLEK FARM</v>
          </cell>
          <cell r="H309">
            <v>1.9048</v>
          </cell>
          <cell r="I309">
            <v>57.144</v>
          </cell>
          <cell r="J309">
            <v>2.0000400000000003</v>
          </cell>
          <cell r="K309">
            <v>60</v>
          </cell>
        </row>
        <row r="310">
          <cell r="B310">
            <v>33707</v>
          </cell>
          <cell r="C310" t="str">
            <v>C01DA08003</v>
          </cell>
          <cell r="D310" t="str">
            <v>ISOSORBIDE DINITRATE лингвалети 5mg</v>
          </cell>
          <cell r="E310" t="str">
            <v>TINIDIL лингв. 40 x 5mg</v>
          </cell>
          <cell r="F310">
            <v>40</v>
          </cell>
          <cell r="G310" t="str">
            <v>PLIVA</v>
          </cell>
          <cell r="H310">
            <v>1.9524</v>
          </cell>
          <cell r="I310">
            <v>78.096</v>
          </cell>
          <cell r="J310">
            <v>2.05002</v>
          </cell>
          <cell r="K310">
            <v>82</v>
          </cell>
        </row>
        <row r="311">
          <cell r="B311">
            <v>976792</v>
          </cell>
          <cell r="C311" t="str">
            <v>C01DA08001</v>
          </cell>
          <cell r="D311" t="str">
            <v>ISOSORBIDE DINITRATE таблети 20mg</v>
          </cell>
          <cell r="E311" t="str">
            <v>CORNILAT табл. 20 x 20mg</v>
          </cell>
          <cell r="F311">
            <v>20</v>
          </cell>
          <cell r="G311" t="str">
            <v>GALENIKA AD</v>
          </cell>
          <cell r="H311">
            <v>1.5556</v>
          </cell>
          <cell r="I311">
            <v>31.112</v>
          </cell>
          <cell r="J311">
            <v>1.6333800000000003</v>
          </cell>
          <cell r="K311">
            <v>33</v>
          </cell>
        </row>
        <row r="312">
          <cell r="B312">
            <v>77267</v>
          </cell>
          <cell r="C312" t="str">
            <v>C01DA14001</v>
          </cell>
          <cell r="D312" t="str">
            <v>ISOSORBIDE MONONITRATE таблети 20mg</v>
          </cell>
          <cell r="E312" t="str">
            <v>MONIZOL табл.30x20mg</v>
          </cell>
          <cell r="F312">
            <v>30</v>
          </cell>
          <cell r="G312" t="str">
            <v>HEMOFARM</v>
          </cell>
          <cell r="H312">
            <v>1.2174</v>
          </cell>
          <cell r="I312">
            <v>36.522</v>
          </cell>
          <cell r="J312">
            <v>1.27827</v>
          </cell>
          <cell r="K312">
            <v>38</v>
          </cell>
        </row>
        <row r="313">
          <cell r="B313">
            <v>77275</v>
          </cell>
          <cell r="C313" t="str">
            <v>C01DA14002</v>
          </cell>
          <cell r="D313" t="str">
            <v>ISOSORBIDE MONONITRATE таблети 40mg</v>
          </cell>
          <cell r="E313" t="str">
            <v>MONIZOL табл.30x40mg</v>
          </cell>
          <cell r="F313">
            <v>30</v>
          </cell>
          <cell r="G313" t="str">
            <v>HEMOFARM</v>
          </cell>
          <cell r="H313">
            <v>2.3</v>
          </cell>
          <cell r="I313">
            <v>69</v>
          </cell>
          <cell r="J313">
            <v>2.415</v>
          </cell>
          <cell r="K313">
            <v>72</v>
          </cell>
        </row>
        <row r="314">
          <cell r="B314">
            <v>34746</v>
          </cell>
          <cell r="C314" t="str">
            <v>C02CA01001</v>
          </cell>
          <cell r="D314" t="str">
            <v>PRAZOSIN таблети 1mg</v>
          </cell>
          <cell r="E314" t="str">
            <v>VASOFLEX табл.30 x 1mg</v>
          </cell>
          <cell r="F314">
            <v>30</v>
          </cell>
          <cell r="G314" t="str">
            <v>ALKALOID AD</v>
          </cell>
          <cell r="H314">
            <v>3.6508</v>
          </cell>
          <cell r="I314">
            <v>109.524</v>
          </cell>
          <cell r="J314">
            <v>3.83334</v>
          </cell>
          <cell r="K314">
            <v>115</v>
          </cell>
        </row>
        <row r="315">
          <cell r="B315">
            <v>34754</v>
          </cell>
          <cell r="C315" t="str">
            <v>C02CA01002</v>
          </cell>
          <cell r="D315" t="str">
            <v>PRAZOSIN таблети 2mg</v>
          </cell>
          <cell r="E315" t="str">
            <v>VASOFLEX табл. 60 x 2mg</v>
          </cell>
          <cell r="F315">
            <v>60</v>
          </cell>
          <cell r="G315" t="str">
            <v>ALKALOID AD</v>
          </cell>
          <cell r="H315">
            <v>4.5675</v>
          </cell>
          <cell r="I315">
            <v>274.05</v>
          </cell>
          <cell r="J315">
            <v>4.795875</v>
          </cell>
          <cell r="K315">
            <v>288</v>
          </cell>
        </row>
        <row r="316">
          <cell r="B316">
            <v>968072</v>
          </cell>
          <cell r="C316" t="str">
            <v>C02CA04002</v>
          </cell>
          <cell r="D316" t="str">
            <v>DOXAZOSIN таблети 2mg</v>
          </cell>
          <cell r="E316" t="str">
            <v>KAMIREN табл.30 x 2mg</v>
          </cell>
          <cell r="F316">
            <v>30</v>
          </cell>
          <cell r="G316" t="str">
            <v>KRKA</v>
          </cell>
          <cell r="H316">
            <v>2.6667</v>
          </cell>
          <cell r="I316">
            <v>80.001</v>
          </cell>
          <cell r="J316">
            <v>2.8000350000000003</v>
          </cell>
          <cell r="K316">
            <v>84</v>
          </cell>
        </row>
        <row r="317">
          <cell r="B317">
            <v>968129</v>
          </cell>
          <cell r="C317" t="str">
            <v>C02CA04003</v>
          </cell>
          <cell r="D317" t="str">
            <v>DOXAZOSIN таблети 4mg</v>
          </cell>
          <cell r="E317" t="str">
            <v>KAMIREN табл.30 x 4mg</v>
          </cell>
          <cell r="F317">
            <v>30</v>
          </cell>
          <cell r="G317" t="str">
            <v>KRKA</v>
          </cell>
          <cell r="H317">
            <v>5.1137</v>
          </cell>
          <cell r="I317">
            <v>153.41</v>
          </cell>
          <cell r="J317">
            <v>5.369385</v>
          </cell>
          <cell r="K317">
            <v>161</v>
          </cell>
        </row>
        <row r="318">
          <cell r="B318">
            <v>108022</v>
          </cell>
          <cell r="C318" t="str">
            <v>C02CA06001</v>
          </cell>
          <cell r="D318" t="str">
            <v>URAPIDIL инјекции 25mg</v>
          </cell>
          <cell r="E318" t="str">
            <v>EBRANTYL инјекции 5 x 25mg/5ml </v>
          </cell>
          <cell r="F318">
            <v>5</v>
          </cell>
          <cell r="G318" t="str">
            <v>TAKEDA</v>
          </cell>
          <cell r="H318">
            <v>215.4286</v>
          </cell>
          <cell r="I318">
            <v>1077.143</v>
          </cell>
          <cell r="J318">
            <v>226.20003</v>
          </cell>
          <cell r="K318">
            <v>1131</v>
          </cell>
        </row>
        <row r="319">
          <cell r="B319">
            <v>967459</v>
          </cell>
          <cell r="C319" t="str">
            <v>C03AA03001</v>
          </cell>
          <cell r="D319" t="str">
            <v>HYDROCHLOROTHIAZIDE таблети 25mg</v>
          </cell>
          <cell r="E319" t="str">
            <v>HIDROCHLORTIAZID ALKALOID табл. 20 x 25mg</v>
          </cell>
          <cell r="F319">
            <v>20</v>
          </cell>
          <cell r="G319" t="str">
            <v>ALKALOID AD</v>
          </cell>
          <cell r="H319">
            <v>1.15</v>
          </cell>
          <cell r="I319">
            <v>23</v>
          </cell>
          <cell r="J319">
            <v>1.2075</v>
          </cell>
          <cell r="K319">
            <v>24</v>
          </cell>
        </row>
        <row r="320">
          <cell r="B320">
            <v>79936</v>
          </cell>
          <cell r="C320" t="str">
            <v>C03CA01001</v>
          </cell>
          <cell r="D320" t="str">
            <v>FUROSEMIDE таблети 40mg</v>
          </cell>
          <cell r="E320" t="str">
            <v>FUROSEMID ALKALOID  табл.10 x 40 mg</v>
          </cell>
          <cell r="F320">
            <v>10</v>
          </cell>
          <cell r="G320" t="str">
            <v>ALKALOID AD</v>
          </cell>
          <cell r="H320">
            <v>1.3666</v>
          </cell>
          <cell r="I320">
            <v>13.666</v>
          </cell>
          <cell r="J320">
            <v>1.43493</v>
          </cell>
          <cell r="K320">
            <v>14</v>
          </cell>
        </row>
        <row r="321">
          <cell r="B321">
            <v>109487</v>
          </cell>
          <cell r="C321" t="str">
            <v>C03CA01001</v>
          </cell>
          <cell r="D321" t="str">
            <v>FUROSEMIDE таблети 40mg</v>
          </cell>
          <cell r="E321" t="str">
            <v>FUROSEMID ZENTIVA  табл.20 x 40 mg</v>
          </cell>
          <cell r="F321">
            <v>20</v>
          </cell>
          <cell r="G321" t="str">
            <v>LABORMED Pharma</v>
          </cell>
          <cell r="H321">
            <v>1.3666</v>
          </cell>
          <cell r="I321">
            <v>27.332</v>
          </cell>
          <cell r="J321">
            <v>1.43493</v>
          </cell>
          <cell r="K321">
            <v>29</v>
          </cell>
        </row>
        <row r="322">
          <cell r="B322">
            <v>39195</v>
          </cell>
          <cell r="C322" t="str">
            <v>C03CA01002</v>
          </cell>
          <cell r="D322" t="str">
            <v>FUROSEMIDE таблети 500mg</v>
          </cell>
          <cell r="E322" t="str">
            <v>EDEMID FORTE табл. 20 x 500 mg</v>
          </cell>
          <cell r="F322">
            <v>20</v>
          </cell>
          <cell r="G322" t="str">
            <v>LEK SKOPJE 
VO SORABOTKA SO LEK LJUBLJANA</v>
          </cell>
          <cell r="H322">
            <v>14.619</v>
          </cell>
          <cell r="I322">
            <v>292.38</v>
          </cell>
          <cell r="J322">
            <v>15.34995</v>
          </cell>
          <cell r="K322">
            <v>307</v>
          </cell>
        </row>
        <row r="323">
          <cell r="B323">
            <v>982016</v>
          </cell>
          <cell r="C323" t="str">
            <v>C03CA01007</v>
          </cell>
          <cell r="D323" t="str">
            <v>FUROSEMIDE инјекции 20mg</v>
          </cell>
          <cell r="E323" t="str">
            <v>FUROSEMID ALKALOID инјекции 50 x 20mg/2ml (2ml)</v>
          </cell>
          <cell r="F323">
            <v>50</v>
          </cell>
          <cell r="G323" t="str">
            <v>ALKALOID AD</v>
          </cell>
          <cell r="H323">
            <v>6.3128</v>
          </cell>
          <cell r="I323">
            <v>315.64</v>
          </cell>
          <cell r="J323">
            <v>6.6255</v>
          </cell>
          <cell r="K323">
            <v>331</v>
          </cell>
        </row>
        <row r="324">
          <cell r="B324">
            <v>108766</v>
          </cell>
          <cell r="C324" t="str">
            <v>C03CA01007</v>
          </cell>
          <cell r="D324" t="str">
            <v>FUROSEMIDE инјекции 20mg</v>
          </cell>
          <cell r="E324" t="str">
            <v>FUROSEMID  инјекции 10 x 20mg/2ml (2ml)</v>
          </cell>
          <cell r="F324" t="str">
            <v>10</v>
          </cell>
          <cell r="G324" t="str">
            <v>PROFARMA Sh.a</v>
          </cell>
          <cell r="H324">
            <v>6.3128</v>
          </cell>
          <cell r="I324">
            <v>63.128</v>
          </cell>
          <cell r="J324">
            <v>6.6255</v>
          </cell>
          <cell r="K324">
            <v>66</v>
          </cell>
        </row>
        <row r="325">
          <cell r="B325">
            <v>104671</v>
          </cell>
          <cell r="C325" t="str">
            <v>C03DA01002</v>
          </cell>
          <cell r="D325" t="str">
            <v>SPIRONOLACTONE таблети 25mg</v>
          </cell>
          <cell r="E325" t="str">
            <v>SPIRONOLACTON табл. 30 x 25mg</v>
          </cell>
          <cell r="F325">
            <v>30</v>
          </cell>
          <cell r="G325" t="str">
            <v>GALENIKA</v>
          </cell>
          <cell r="H325">
            <v>2.0739</v>
          </cell>
          <cell r="I325">
            <v>62.217</v>
          </cell>
          <cell r="J325">
            <v>2.177595</v>
          </cell>
          <cell r="K325">
            <v>65</v>
          </cell>
        </row>
        <row r="326">
          <cell r="B326">
            <v>979724</v>
          </cell>
          <cell r="C326" t="str">
            <v>C03DA01002</v>
          </cell>
          <cell r="D326" t="str">
            <v>SPIRONOLACTONE таблети 25mg</v>
          </cell>
          <cell r="E326" t="str">
            <v>SPIRONOLACTON табл. 40 x 25mg</v>
          </cell>
          <cell r="F326">
            <v>40</v>
          </cell>
          <cell r="G326" t="str">
            <v>GALENIKA AD</v>
          </cell>
          <cell r="H326">
            <v>2.0739</v>
          </cell>
          <cell r="I326">
            <v>82.956</v>
          </cell>
          <cell r="J326">
            <v>2.177595</v>
          </cell>
          <cell r="K326">
            <v>87</v>
          </cell>
        </row>
        <row r="327">
          <cell r="B327">
            <v>977527</v>
          </cell>
          <cell r="C327" t="str">
            <v>C03DA01002</v>
          </cell>
          <cell r="D327" t="str">
            <v>SPIRONOLACTONE таблети 25mg</v>
          </cell>
          <cell r="E327" t="str">
            <v>SPIRONOLAKTON табл. 40 x 25mg</v>
          </cell>
          <cell r="F327">
            <v>40</v>
          </cell>
          <cell r="G327" t="str">
            <v>REPLEK FARM</v>
          </cell>
          <cell r="H327">
            <v>2.0739</v>
          </cell>
          <cell r="I327">
            <v>82.956</v>
          </cell>
          <cell r="J327">
            <v>2.177595</v>
          </cell>
          <cell r="K327">
            <v>87</v>
          </cell>
        </row>
        <row r="328">
          <cell r="B328">
            <v>979732</v>
          </cell>
          <cell r="C328" t="str">
            <v>C03DA01001</v>
          </cell>
          <cell r="D328" t="str">
            <v>SPIRONOLACTONE таблети 100mg</v>
          </cell>
          <cell r="E328" t="str">
            <v>SPIRONOLACTON табл. 30 x 100mg</v>
          </cell>
          <cell r="F328">
            <v>30</v>
          </cell>
          <cell r="G328" t="str">
            <v>GALENIKA AD</v>
          </cell>
          <cell r="H328">
            <v>6.3492</v>
          </cell>
          <cell r="I328">
            <v>190.476</v>
          </cell>
          <cell r="J328">
            <v>6.66666</v>
          </cell>
          <cell r="K328">
            <v>200</v>
          </cell>
        </row>
        <row r="329">
          <cell r="B329">
            <v>977535</v>
          </cell>
          <cell r="C329" t="str">
            <v>C03DA01001</v>
          </cell>
          <cell r="D329" t="str">
            <v>SPIRONOLACTONE таблети 100mg</v>
          </cell>
          <cell r="E329" t="str">
            <v>SPIRONOLAKTON табл. 30 x 100mg</v>
          </cell>
          <cell r="F329">
            <v>30</v>
          </cell>
          <cell r="G329" t="str">
            <v>REPLEK FARM</v>
          </cell>
          <cell r="H329">
            <v>6.3492</v>
          </cell>
          <cell r="I329">
            <v>190.476</v>
          </cell>
          <cell r="J329">
            <v>6.66666</v>
          </cell>
          <cell r="K329">
            <v>200</v>
          </cell>
        </row>
        <row r="330">
          <cell r="B330">
            <v>997889</v>
          </cell>
          <cell r="C330" t="str">
            <v>C04AD03002</v>
          </cell>
          <cell r="D330" t="str">
            <v>PENTOXIFYLLINE таблети 400mg</v>
          </cell>
          <cell r="E330" t="str">
            <v>PENTOKSIFILIN ALKALOID
филм обл.табл. 20 x 400mg</v>
          </cell>
          <cell r="F330">
            <v>20</v>
          </cell>
          <cell r="G330" t="str">
            <v>ALKALOID AD</v>
          </cell>
          <cell r="H330">
            <v>3.3058</v>
          </cell>
          <cell r="I330">
            <v>66.116</v>
          </cell>
          <cell r="J330">
            <v>3.4710900000000002</v>
          </cell>
          <cell r="K330">
            <v>69</v>
          </cell>
        </row>
        <row r="331">
          <cell r="B331">
            <v>997978</v>
          </cell>
          <cell r="C331" t="str">
            <v>C04AD03002</v>
          </cell>
          <cell r="D331" t="str">
            <v>PENTOXIFYLLINE таблети 400mg</v>
          </cell>
          <cell r="E331" t="str">
            <v>PENTILIN R филм обл.табл. 20 x 400mg</v>
          </cell>
          <cell r="F331">
            <v>20</v>
          </cell>
          <cell r="G331" t="str">
            <v>KRKA</v>
          </cell>
          <cell r="H331">
            <v>3.3058</v>
          </cell>
          <cell r="I331">
            <v>66.116</v>
          </cell>
          <cell r="J331">
            <v>3.4710900000000002</v>
          </cell>
          <cell r="K331">
            <v>69</v>
          </cell>
        </row>
        <row r="332">
          <cell r="B332">
            <v>997943</v>
          </cell>
          <cell r="C332" t="str">
            <v>C04AD03002</v>
          </cell>
          <cell r="D332" t="str">
            <v>PENTOXIFYLLINE таблети 400mg</v>
          </cell>
          <cell r="E332" t="str">
            <v>PENTOKSIFILIN REPLEKFARM R 
филм обл.табл. 20 x 400mg</v>
          </cell>
          <cell r="F332">
            <v>20</v>
          </cell>
          <cell r="G332" t="str">
            <v>REPLEK FARM</v>
          </cell>
          <cell r="H332">
            <v>3.3058</v>
          </cell>
          <cell r="I332">
            <v>66.116</v>
          </cell>
          <cell r="J332">
            <v>3.4710900000000002</v>
          </cell>
          <cell r="K332">
            <v>69</v>
          </cell>
        </row>
        <row r="333">
          <cell r="B333">
            <v>107689</v>
          </cell>
          <cell r="C333" t="str">
            <v>C04AD03002</v>
          </cell>
          <cell r="D333" t="str">
            <v>PENTOXIFYLLINE таблети 400mg</v>
          </cell>
          <cell r="E333" t="str">
            <v>DAMATON табл. 20 x 400mg</v>
          </cell>
          <cell r="F333">
            <v>20</v>
          </cell>
          <cell r="G333" t="str">
            <v>GALENIKA AD</v>
          </cell>
          <cell r="H333">
            <v>3.3058</v>
          </cell>
          <cell r="I333">
            <v>66.116</v>
          </cell>
          <cell r="J333">
            <v>3.4710900000000002</v>
          </cell>
          <cell r="K333">
            <v>69</v>
          </cell>
        </row>
        <row r="334">
          <cell r="B334">
            <v>982059</v>
          </cell>
          <cell r="C334" t="str">
            <v>C04AD03007</v>
          </cell>
          <cell r="D334" t="str">
            <v>PENTOXIFYLLINE инјекции 100mg</v>
          </cell>
          <cell r="E334" t="str">
            <v>PENTOKSIFILIN ALKALOID  инјекции 5 x 100mg/5ml  (5ml)</v>
          </cell>
          <cell r="F334">
            <v>5</v>
          </cell>
          <cell r="G334" t="str">
            <v>ALKALOID AD</v>
          </cell>
          <cell r="H334">
            <v>11.81</v>
          </cell>
          <cell r="I334">
            <v>59.05</v>
          </cell>
          <cell r="J334">
            <v>12.400500000000001</v>
          </cell>
          <cell r="K334">
            <v>62</v>
          </cell>
        </row>
        <row r="335">
          <cell r="B335">
            <v>97047</v>
          </cell>
          <cell r="C335" t="str">
            <v>C07AA05001</v>
          </cell>
          <cell r="D335" t="str">
            <v>PROPRANOLOL таблети 40mg</v>
          </cell>
          <cell r="E335" t="str">
            <v>PROPRANOLOL табл.50 x 40 mg</v>
          </cell>
          <cell r="F335">
            <v>50</v>
          </cell>
          <cell r="G335" t="str">
            <v>GALENIKA AD</v>
          </cell>
          <cell r="H335">
            <v>1.4402</v>
          </cell>
          <cell r="I335">
            <v>72.01</v>
          </cell>
          <cell r="J335">
            <v>1.51221</v>
          </cell>
          <cell r="K335">
            <v>76</v>
          </cell>
        </row>
        <row r="336">
          <cell r="B336">
            <v>961221</v>
          </cell>
          <cell r="C336" t="str">
            <v>C07AB02001</v>
          </cell>
          <cell r="D336" t="str">
            <v>METOPROLOL инјекции 5mg</v>
          </cell>
          <cell r="E336" t="str">
            <v>PRESOLOL инјекции 5 x 5mg(5ml)</v>
          </cell>
          <cell r="F336">
            <v>5</v>
          </cell>
          <cell r="G336" t="str">
            <v>HEMOFARM</v>
          </cell>
          <cell r="H336">
            <v>21.7714</v>
          </cell>
          <cell r="I336">
            <v>108.857</v>
          </cell>
          <cell r="J336">
            <v>22.85997</v>
          </cell>
          <cell r="K336">
            <v>114</v>
          </cell>
        </row>
        <row r="337">
          <cell r="B337">
            <v>78263</v>
          </cell>
          <cell r="C337" t="str">
            <v>C07AB02003</v>
          </cell>
          <cell r="D337" t="str">
            <v>METOPROLOL таблети 100mg</v>
          </cell>
          <cell r="E337" t="str">
            <v>PRESOLOL  филм обл.табл. 30 x 100mg</v>
          </cell>
          <cell r="F337">
            <v>30</v>
          </cell>
          <cell r="G337" t="str">
            <v>HEMOFARM</v>
          </cell>
          <cell r="H337">
            <v>2.619</v>
          </cell>
          <cell r="I337">
            <v>78.57</v>
          </cell>
          <cell r="J337">
            <v>2.7499500000000006</v>
          </cell>
          <cell r="K337">
            <v>82</v>
          </cell>
        </row>
        <row r="338">
          <cell r="B338">
            <v>35092</v>
          </cell>
          <cell r="C338" t="str">
            <v>C07AB02003</v>
          </cell>
          <cell r="D338" t="str">
            <v>METOPROLOL таблети 100mg</v>
          </cell>
          <cell r="E338" t="str">
            <v>BLOXAN  табл. 30 x 100mg</v>
          </cell>
          <cell r="F338">
            <v>30</v>
          </cell>
          <cell r="G338" t="str">
            <v>KRKA</v>
          </cell>
          <cell r="H338">
            <v>2.619</v>
          </cell>
          <cell r="I338">
            <v>78.57</v>
          </cell>
          <cell r="J338">
            <v>2.7499500000000006</v>
          </cell>
          <cell r="K338">
            <v>82</v>
          </cell>
        </row>
        <row r="339">
          <cell r="B339">
            <v>103799</v>
          </cell>
          <cell r="C339" t="str">
            <v>C07AB02003</v>
          </cell>
          <cell r="D339" t="str">
            <v>METOPROLOL таблети 100mg</v>
          </cell>
          <cell r="E339" t="str">
            <v>METOPROLOL ALVOGEN табл. 30 x 100mg</v>
          </cell>
          <cell r="F339">
            <v>30</v>
          </cell>
          <cell r="G339" t="str">
            <v>LABORMED Pharma</v>
          </cell>
          <cell r="H339">
            <v>2.619</v>
          </cell>
          <cell r="I339">
            <v>78.57</v>
          </cell>
          <cell r="J339">
            <v>2.7499500000000006</v>
          </cell>
          <cell r="K339">
            <v>82</v>
          </cell>
        </row>
        <row r="340">
          <cell r="B340">
            <v>982083</v>
          </cell>
          <cell r="C340" t="str">
            <v>C07AB02004</v>
          </cell>
          <cell r="D340" t="str">
            <v>METOPROLOL таблети 50mg</v>
          </cell>
          <cell r="E340" t="str">
            <v>PRESOLOL филм обл.табл. 28 x 50mg</v>
          </cell>
          <cell r="F340">
            <v>28</v>
          </cell>
          <cell r="G340" t="str">
            <v>HEMOFARM</v>
          </cell>
          <cell r="H340">
            <v>1.3279</v>
          </cell>
          <cell r="I340">
            <v>37.181200000000004</v>
          </cell>
          <cell r="J340">
            <v>1.394295</v>
          </cell>
          <cell r="K340">
            <v>39</v>
          </cell>
        </row>
        <row r="341">
          <cell r="B341">
            <v>103772</v>
          </cell>
          <cell r="C341" t="str">
            <v>C07AB02004</v>
          </cell>
          <cell r="D341" t="str">
            <v>METOPROLOL таблети 50mg</v>
          </cell>
          <cell r="E341" t="str">
            <v>METOPROLOL ALVOGEN табл. 30 x 50mg</v>
          </cell>
          <cell r="F341">
            <v>30</v>
          </cell>
          <cell r="G341" t="str">
            <v>LABORMED Pharma</v>
          </cell>
          <cell r="H341">
            <v>1.3279</v>
          </cell>
          <cell r="I341">
            <v>39.837</v>
          </cell>
          <cell r="J341">
            <v>1.394295</v>
          </cell>
          <cell r="K341">
            <v>42</v>
          </cell>
        </row>
        <row r="342">
          <cell r="B342">
            <v>982075</v>
          </cell>
          <cell r="C342" t="str">
            <v>C07AB02004</v>
          </cell>
          <cell r="D342" t="str">
            <v>METOPROLOL таблети 50mg</v>
          </cell>
          <cell r="E342" t="str">
            <v>PRESOLOL филм обл.табл. 56 x 50mg</v>
          </cell>
          <cell r="F342">
            <v>56</v>
          </cell>
          <cell r="G342" t="str">
            <v>HEMOFARM</v>
          </cell>
          <cell r="H342">
            <v>1.3279</v>
          </cell>
          <cell r="I342">
            <v>74.36240000000001</v>
          </cell>
          <cell r="J342">
            <v>1.394295</v>
          </cell>
          <cell r="K342">
            <v>78</v>
          </cell>
        </row>
        <row r="343">
          <cell r="B343">
            <v>983632</v>
          </cell>
          <cell r="C343" t="str">
            <v>C07AB03002</v>
          </cell>
          <cell r="D343" t="str">
            <v>ATENOLOL таблети 50mg</v>
          </cell>
          <cell r="E343" t="str">
            <v>ATENOLOL ALKALOID филм обл.табл.15x50mg</v>
          </cell>
          <cell r="F343">
            <v>15</v>
          </cell>
          <cell r="G343" t="str">
            <v>ALKALOID AD</v>
          </cell>
          <cell r="H343">
            <v>1.15</v>
          </cell>
          <cell r="I343">
            <v>17.25</v>
          </cell>
          <cell r="J343">
            <v>1.2075</v>
          </cell>
          <cell r="K343">
            <v>18</v>
          </cell>
        </row>
        <row r="344">
          <cell r="B344">
            <v>34932</v>
          </cell>
          <cell r="C344" t="str">
            <v>C07AB03003</v>
          </cell>
          <cell r="D344" t="str">
            <v>ATENOLOL таблети 100mg</v>
          </cell>
          <cell r="E344" t="str">
            <v>PRINORM табл.14x100mg</v>
          </cell>
          <cell r="F344">
            <v>14</v>
          </cell>
          <cell r="G344" t="str">
            <v>GALENIKA AD</v>
          </cell>
          <cell r="H344">
            <v>1.6429</v>
          </cell>
          <cell r="I344">
            <v>23.001</v>
          </cell>
          <cell r="J344">
            <v>1.7250450000000002</v>
          </cell>
          <cell r="K344">
            <v>24</v>
          </cell>
        </row>
        <row r="345">
          <cell r="B345">
            <v>98132</v>
          </cell>
          <cell r="C345" t="str">
            <v>C07AB03003</v>
          </cell>
          <cell r="D345" t="str">
            <v>ATENOLOL таблети 100mg</v>
          </cell>
          <cell r="E345" t="str">
            <v>ATENOLOL ALKALOID филм обл.табл.15x100mg</v>
          </cell>
          <cell r="F345">
            <v>15</v>
          </cell>
          <cell r="G345" t="str">
            <v>ALKALOID AD</v>
          </cell>
          <cell r="H345">
            <v>1.6429</v>
          </cell>
          <cell r="I345">
            <v>24.644</v>
          </cell>
          <cell r="J345">
            <v>1.7250450000000002</v>
          </cell>
          <cell r="K345">
            <v>26</v>
          </cell>
        </row>
        <row r="346">
          <cell r="B346">
            <v>104736</v>
          </cell>
          <cell r="C346" t="str">
            <v>C07AB03003</v>
          </cell>
          <cell r="D346" t="str">
            <v>ATENOLOL таблети 100mg</v>
          </cell>
          <cell r="E346" t="str">
            <v>ATENOLOL табл.15x100mg</v>
          </cell>
          <cell r="F346">
            <v>15</v>
          </cell>
          <cell r="G346" t="str">
            <v>REPLEKFARM</v>
          </cell>
          <cell r="H346">
            <v>1.6429</v>
          </cell>
          <cell r="I346">
            <v>24.6435</v>
          </cell>
          <cell r="J346">
            <v>1.7250450000000002</v>
          </cell>
          <cell r="K346">
            <v>26</v>
          </cell>
        </row>
        <row r="347">
          <cell r="B347">
            <v>998362</v>
          </cell>
          <cell r="C347" t="str">
            <v>C07AB07004</v>
          </cell>
          <cell r="D347" t="str">
            <v>BISOPROLOL таблети 2,5mg</v>
          </cell>
          <cell r="E347" t="str">
            <v>BIPRESSO филм обл.табл.30x2,5mg</v>
          </cell>
          <cell r="F347">
            <v>30</v>
          </cell>
          <cell r="G347" t="str">
            <v>ALKALOID AD</v>
          </cell>
          <cell r="H347">
            <v>1.0042</v>
          </cell>
          <cell r="I347">
            <v>30.126</v>
          </cell>
          <cell r="J347">
            <v>1.05441</v>
          </cell>
          <cell r="K347">
            <v>32</v>
          </cell>
        </row>
        <row r="348">
          <cell r="B348">
            <v>102636</v>
          </cell>
          <cell r="C348" t="str">
            <v>C07AB07004</v>
          </cell>
          <cell r="D348" t="str">
            <v>BISOPROLOL таблети 2,5mg</v>
          </cell>
          <cell r="E348" t="str">
            <v>BISOPROLOL KRKA филм обл.табл.30x2,5mg</v>
          </cell>
          <cell r="F348">
            <v>30</v>
          </cell>
          <cell r="G348" t="str">
            <v>KRKA</v>
          </cell>
          <cell r="H348">
            <v>1.0042</v>
          </cell>
          <cell r="I348">
            <v>30.126</v>
          </cell>
          <cell r="J348">
            <v>1.05441</v>
          </cell>
          <cell r="K348">
            <v>32</v>
          </cell>
        </row>
        <row r="349">
          <cell r="B349">
            <v>998389</v>
          </cell>
          <cell r="C349" t="str">
            <v>C07AB07004</v>
          </cell>
          <cell r="D349" t="str">
            <v>BISOPROLOL таблети 2,5mg</v>
          </cell>
          <cell r="E349" t="str">
            <v>BYOL филм обл.табл.30x2,5mg</v>
          </cell>
          <cell r="F349">
            <v>30</v>
          </cell>
          <cell r="G349" t="str">
            <v>LEK</v>
          </cell>
          <cell r="H349">
            <v>1.0042</v>
          </cell>
          <cell r="I349">
            <v>30.126</v>
          </cell>
          <cell r="J349">
            <v>1.05441</v>
          </cell>
          <cell r="K349">
            <v>32</v>
          </cell>
        </row>
        <row r="350">
          <cell r="B350">
            <v>998354</v>
          </cell>
          <cell r="C350" t="str">
            <v>C07AB07004</v>
          </cell>
          <cell r="D350" t="str">
            <v>BISOPROLOL таблети 2,5mg</v>
          </cell>
          <cell r="E350" t="str">
            <v>CONCOR COR филм обл.табл.30x2,5mg</v>
          </cell>
          <cell r="F350">
            <v>30</v>
          </cell>
          <cell r="G350" t="str">
            <v>MERCK</v>
          </cell>
          <cell r="H350">
            <v>1.0042</v>
          </cell>
          <cell r="I350">
            <v>30.126</v>
          </cell>
          <cell r="J350">
            <v>1.05441</v>
          </cell>
          <cell r="K350">
            <v>32</v>
          </cell>
        </row>
        <row r="351">
          <cell r="B351">
            <v>998419</v>
          </cell>
          <cell r="C351" t="str">
            <v>C07AB07004</v>
          </cell>
          <cell r="D351" t="str">
            <v>BISOPROLOL таблети 2,5mg</v>
          </cell>
          <cell r="E351" t="str">
            <v>BISOPROLOL филм обл.табл.30x2,5mg</v>
          </cell>
          <cell r="F351">
            <v>30</v>
          </cell>
          <cell r="G351" t="str">
            <v>REPLEK FARM</v>
          </cell>
          <cell r="H351">
            <v>1.0042</v>
          </cell>
          <cell r="I351">
            <v>30.126</v>
          </cell>
          <cell r="J351">
            <v>1.05441</v>
          </cell>
          <cell r="K351">
            <v>32</v>
          </cell>
        </row>
        <row r="352">
          <cell r="B352">
            <v>999822</v>
          </cell>
          <cell r="C352" t="str">
            <v>C07AB07005</v>
          </cell>
          <cell r="D352" t="str">
            <v>BISOPROLOL таблети 5mg</v>
          </cell>
          <cell r="E352" t="str">
            <v>BIPRESSO филм обл.табл.30x5mg</v>
          </cell>
          <cell r="F352">
            <v>30</v>
          </cell>
          <cell r="G352" t="str">
            <v>ALKALOID AD</v>
          </cell>
          <cell r="H352">
            <v>1.6146</v>
          </cell>
          <cell r="I352">
            <v>48.438</v>
          </cell>
          <cell r="J352">
            <v>1.69533</v>
          </cell>
          <cell r="K352">
            <v>51</v>
          </cell>
        </row>
        <row r="353">
          <cell r="B353">
            <v>102644</v>
          </cell>
          <cell r="C353" t="str">
            <v>C07AB07005</v>
          </cell>
          <cell r="D353" t="str">
            <v>BISOPROLOL таблети 5mg</v>
          </cell>
          <cell r="E353" t="str">
            <v>BISOPROLOL KRKA филм обл.табл.30x5mg</v>
          </cell>
          <cell r="F353">
            <v>30</v>
          </cell>
          <cell r="G353" t="str">
            <v>KRKA</v>
          </cell>
          <cell r="H353">
            <v>1.6146</v>
          </cell>
          <cell r="I353">
            <v>48.438</v>
          </cell>
          <cell r="J353">
            <v>1.69533</v>
          </cell>
          <cell r="K353">
            <v>51</v>
          </cell>
        </row>
        <row r="354">
          <cell r="B354">
            <v>999741</v>
          </cell>
          <cell r="C354" t="str">
            <v>C07AB07005</v>
          </cell>
          <cell r="D354" t="str">
            <v>BISOPROLOL таблети 5mg</v>
          </cell>
          <cell r="E354" t="str">
            <v>CONCOR 5 филм обл.табл.30x5mg</v>
          </cell>
          <cell r="F354">
            <v>30</v>
          </cell>
          <cell r="G354" t="str">
            <v>MERCK</v>
          </cell>
          <cell r="H354">
            <v>1.6146</v>
          </cell>
          <cell r="I354">
            <v>48.438</v>
          </cell>
          <cell r="J354">
            <v>1.69533</v>
          </cell>
          <cell r="K354">
            <v>51</v>
          </cell>
        </row>
        <row r="355">
          <cell r="B355">
            <v>999873</v>
          </cell>
          <cell r="C355" t="str">
            <v>C07AB07005</v>
          </cell>
          <cell r="D355" t="str">
            <v>BISOPROLOL таблети 5mg</v>
          </cell>
          <cell r="E355" t="str">
            <v>CONCOR COR филм обл.табл.30x5mg</v>
          </cell>
          <cell r="F355">
            <v>30</v>
          </cell>
          <cell r="G355" t="str">
            <v>MERCK</v>
          </cell>
          <cell r="H355">
            <v>1.6146</v>
          </cell>
          <cell r="I355">
            <v>48.438</v>
          </cell>
          <cell r="J355">
            <v>1.69533</v>
          </cell>
          <cell r="K355">
            <v>51</v>
          </cell>
        </row>
        <row r="356">
          <cell r="B356">
            <v>999881</v>
          </cell>
          <cell r="C356" t="str">
            <v>C07AB07005</v>
          </cell>
          <cell r="D356" t="str">
            <v>BISOPROLOL таблети 5mg</v>
          </cell>
          <cell r="E356" t="str">
            <v>BISOPROLOL филм обл.табл.30x5mg</v>
          </cell>
          <cell r="F356">
            <v>30</v>
          </cell>
          <cell r="G356" t="str">
            <v>REPLEK FARM</v>
          </cell>
          <cell r="H356">
            <v>1.6146</v>
          </cell>
          <cell r="I356">
            <v>48.438</v>
          </cell>
          <cell r="J356">
            <v>1.69533</v>
          </cell>
          <cell r="K356">
            <v>51</v>
          </cell>
        </row>
        <row r="357">
          <cell r="B357">
            <v>999792</v>
          </cell>
          <cell r="C357" t="str">
            <v>C07AB07005</v>
          </cell>
          <cell r="D357" t="str">
            <v>BISOPROLOL таблети 5mg</v>
          </cell>
          <cell r="E357" t="str">
            <v>BYOL филм обл.табл.30x5mg</v>
          </cell>
          <cell r="F357">
            <v>30</v>
          </cell>
          <cell r="G357" t="str">
            <v>SANDOZ LEK</v>
          </cell>
          <cell r="H357">
            <v>1.6146</v>
          </cell>
          <cell r="I357">
            <v>48.438</v>
          </cell>
          <cell r="J357">
            <v>1.69533</v>
          </cell>
          <cell r="K357">
            <v>51</v>
          </cell>
        </row>
        <row r="358">
          <cell r="B358">
            <v>102652</v>
          </cell>
          <cell r="C358" t="str">
            <v>C07AB07006</v>
          </cell>
          <cell r="D358" t="str">
            <v>BISOPROLOL таблети 10mg</v>
          </cell>
          <cell r="E358" t="str">
            <v>BISOPROLOL KRKA филм обл.табл.30x10mg</v>
          </cell>
          <cell r="F358">
            <v>30</v>
          </cell>
          <cell r="G358" t="str">
            <v>KRKA</v>
          </cell>
          <cell r="H358">
            <v>2.5919</v>
          </cell>
          <cell r="I358">
            <v>77.75699999999999</v>
          </cell>
          <cell r="J358">
            <v>2.721495</v>
          </cell>
          <cell r="K358">
            <v>82</v>
          </cell>
        </row>
        <row r="359">
          <cell r="B359">
            <v>999938</v>
          </cell>
          <cell r="C359" t="str">
            <v>C07AB07006</v>
          </cell>
          <cell r="D359" t="str">
            <v>BISOPROLOL таблети 10mg</v>
          </cell>
          <cell r="E359" t="str">
            <v>BISOPROLOL филм обл.табл.30x10mg</v>
          </cell>
          <cell r="F359">
            <v>30</v>
          </cell>
          <cell r="G359" t="str">
            <v>REPLEK FARM</v>
          </cell>
          <cell r="H359">
            <v>2.5919</v>
          </cell>
          <cell r="I359">
            <v>77.75699999999999</v>
          </cell>
          <cell r="J359">
            <v>2.721495</v>
          </cell>
          <cell r="K359">
            <v>82</v>
          </cell>
        </row>
        <row r="360">
          <cell r="B360">
            <v>102628</v>
          </cell>
          <cell r="C360" t="str">
            <v>C07AG02007</v>
          </cell>
          <cell r="D360" t="str">
            <v>CARVEDILOL таблети 3,125mg</v>
          </cell>
          <cell r="E360" t="str">
            <v>CORYOL табл.28x3,125mg</v>
          </cell>
          <cell r="F360">
            <v>28</v>
          </cell>
          <cell r="G360" t="str">
            <v>KRKA</v>
          </cell>
          <cell r="H360">
            <v>0.4792</v>
          </cell>
          <cell r="I360">
            <v>13.4176</v>
          </cell>
          <cell r="J360">
            <v>0.50316</v>
          </cell>
          <cell r="K360">
            <v>14</v>
          </cell>
        </row>
        <row r="361">
          <cell r="B361">
            <v>102601</v>
          </cell>
          <cell r="C361" t="str">
            <v>C07AG02007</v>
          </cell>
          <cell r="D361" t="str">
            <v>CARVEDILOL таблети 3,125mg</v>
          </cell>
          <cell r="E361" t="str">
            <v>CARVETREND табл.28x3,125mg</v>
          </cell>
          <cell r="F361">
            <v>28</v>
          </cell>
          <cell r="G361" t="str">
            <v>PLIVA</v>
          </cell>
          <cell r="H361">
            <v>0.4792</v>
          </cell>
          <cell r="I361">
            <v>13.4176</v>
          </cell>
          <cell r="J361">
            <v>0.50316</v>
          </cell>
          <cell r="K361">
            <v>14</v>
          </cell>
        </row>
        <row r="362">
          <cell r="B362">
            <v>964964</v>
          </cell>
          <cell r="C362" t="str">
            <v>C07AG02005</v>
          </cell>
          <cell r="D362" t="str">
            <v>CARVEDILOL таблети 6,25mg</v>
          </cell>
          <cell r="E362" t="str">
            <v>CORYOL табл.28x6,25mg</v>
          </cell>
          <cell r="F362">
            <v>28</v>
          </cell>
          <cell r="G362" t="str">
            <v>KRKA</v>
          </cell>
          <cell r="H362">
            <v>1.9473</v>
          </cell>
          <cell r="I362">
            <v>54.5244</v>
          </cell>
          <cell r="J362">
            <v>2.044665</v>
          </cell>
          <cell r="K362">
            <v>57</v>
          </cell>
        </row>
        <row r="363">
          <cell r="B363">
            <v>978078</v>
          </cell>
          <cell r="C363" t="str">
            <v>C07AG02005</v>
          </cell>
          <cell r="D363" t="str">
            <v>CARVEDILOL таблети 6,25mg</v>
          </cell>
          <cell r="E363" t="str">
            <v>CARVETREND табл.28x6,25mg</v>
          </cell>
          <cell r="F363">
            <v>28</v>
          </cell>
          <cell r="G363" t="str">
            <v>PLIVA</v>
          </cell>
          <cell r="H363">
            <v>1.9473</v>
          </cell>
          <cell r="I363">
            <v>54.5244</v>
          </cell>
          <cell r="J363">
            <v>2.044665</v>
          </cell>
          <cell r="K363">
            <v>57</v>
          </cell>
        </row>
        <row r="364">
          <cell r="B364">
            <v>106658</v>
          </cell>
          <cell r="C364" t="str">
            <v>C07AG02005</v>
          </cell>
          <cell r="D364" t="str">
            <v>CARVEDILOL таблети 6,25mg</v>
          </cell>
          <cell r="E364" t="str">
            <v>CARVEDILOL ALKALOID табл.30x6,25mg</v>
          </cell>
          <cell r="F364">
            <v>30</v>
          </cell>
          <cell r="G364" t="str">
            <v>ALKALOID AD</v>
          </cell>
          <cell r="H364">
            <v>1.9473</v>
          </cell>
          <cell r="I364">
            <v>58.419000000000004</v>
          </cell>
          <cell r="J364">
            <v>2.044665</v>
          </cell>
          <cell r="K364">
            <v>61</v>
          </cell>
        </row>
        <row r="365">
          <cell r="B365">
            <v>103969</v>
          </cell>
          <cell r="C365" t="str">
            <v>C07AG02005</v>
          </cell>
          <cell r="D365" t="str">
            <v>CARVEDILOL таблети 6,25mg</v>
          </cell>
          <cell r="E365" t="str">
            <v>CARVEDILOL ALVOGEN табл.30x6,25mg</v>
          </cell>
          <cell r="F365">
            <v>30</v>
          </cell>
          <cell r="G365" t="str">
            <v>LABORMED Pharma</v>
          </cell>
          <cell r="H365">
            <v>1.9473</v>
          </cell>
          <cell r="I365">
            <v>58.419000000000004</v>
          </cell>
          <cell r="J365">
            <v>2.044665</v>
          </cell>
          <cell r="K365">
            <v>61</v>
          </cell>
        </row>
        <row r="366">
          <cell r="B366">
            <v>976601</v>
          </cell>
          <cell r="C366" t="str">
            <v>C07AG02005</v>
          </cell>
          <cell r="D366" t="str">
            <v>CARVEDILOL таблети 6,25mg</v>
          </cell>
          <cell r="E366" t="str">
            <v>KARVEDILOL табл.30x6,25mg</v>
          </cell>
          <cell r="F366">
            <v>30</v>
          </cell>
          <cell r="G366" t="str">
            <v>REPLEK AD</v>
          </cell>
          <cell r="H366">
            <v>1.9473</v>
          </cell>
          <cell r="I366">
            <v>58.419000000000004</v>
          </cell>
          <cell r="J366">
            <v>2.044665</v>
          </cell>
          <cell r="K366">
            <v>61</v>
          </cell>
        </row>
        <row r="367">
          <cell r="B367">
            <v>964956</v>
          </cell>
          <cell r="C367" t="str">
            <v>C07AG02004</v>
          </cell>
          <cell r="D367" t="str">
            <v>CARVEDILOL таблети 12,5mg</v>
          </cell>
          <cell r="E367" t="str">
            <v>CORYOL табл.28x12,5mg</v>
          </cell>
          <cell r="F367">
            <v>28</v>
          </cell>
          <cell r="G367" t="str">
            <v>KRKA</v>
          </cell>
          <cell r="H367">
            <v>2.7714</v>
          </cell>
          <cell r="I367">
            <v>77.5992</v>
          </cell>
          <cell r="J367">
            <v>2.90997</v>
          </cell>
          <cell r="K367">
            <v>81</v>
          </cell>
        </row>
        <row r="368">
          <cell r="B368">
            <v>978086</v>
          </cell>
          <cell r="C368" t="str">
            <v>C07AG02004</v>
          </cell>
          <cell r="D368" t="str">
            <v>CARVEDILOL таблети 12,5mg</v>
          </cell>
          <cell r="E368" t="str">
            <v>CARVETREND табл.28x12,5mg</v>
          </cell>
          <cell r="F368">
            <v>28</v>
          </cell>
          <cell r="G368" t="str">
            <v>PLIVA</v>
          </cell>
          <cell r="H368">
            <v>2.7714</v>
          </cell>
          <cell r="I368">
            <v>77.5992</v>
          </cell>
          <cell r="J368">
            <v>2.90997</v>
          </cell>
          <cell r="K368">
            <v>81</v>
          </cell>
        </row>
        <row r="369">
          <cell r="B369">
            <v>980048</v>
          </cell>
          <cell r="C369" t="str">
            <v>C07AG02004</v>
          </cell>
          <cell r="D369" t="str">
            <v>CARVEDILOL таблети 12,5mg</v>
          </cell>
          <cell r="E369" t="str">
            <v>KARVEDILOL табл.30x12,5mg</v>
          </cell>
          <cell r="F369">
            <v>30</v>
          </cell>
          <cell r="G369" t="str">
            <v>REPLEK FARM</v>
          </cell>
          <cell r="H369">
            <v>2.7714</v>
          </cell>
          <cell r="I369">
            <v>83.142</v>
          </cell>
          <cell r="J369">
            <v>2.90997</v>
          </cell>
          <cell r="K369">
            <v>87</v>
          </cell>
        </row>
        <row r="370">
          <cell r="B370">
            <v>983349</v>
          </cell>
          <cell r="C370" t="str">
            <v>C07AG02006</v>
          </cell>
          <cell r="D370" t="str">
            <v>CARVEDILOL таблети 25mg</v>
          </cell>
          <cell r="E370" t="str">
            <v>CORYOL табл.28x25mg</v>
          </cell>
          <cell r="F370">
            <v>28</v>
          </cell>
          <cell r="G370" t="str">
            <v>KRKA</v>
          </cell>
          <cell r="H370">
            <v>3.8333</v>
          </cell>
          <cell r="I370">
            <v>107.33239999999999</v>
          </cell>
          <cell r="J370">
            <v>4.024965</v>
          </cell>
          <cell r="K370">
            <v>113</v>
          </cell>
        </row>
        <row r="371">
          <cell r="B371">
            <v>983373</v>
          </cell>
          <cell r="C371" t="str">
            <v>C07AG02006</v>
          </cell>
          <cell r="D371" t="str">
            <v>CARVEDILOL таблети 25mg</v>
          </cell>
          <cell r="E371" t="str">
            <v>CARVETREND табл.28x25mg</v>
          </cell>
          <cell r="F371">
            <v>28</v>
          </cell>
          <cell r="G371" t="str">
            <v>PLIVA</v>
          </cell>
          <cell r="H371">
            <v>3.8333</v>
          </cell>
          <cell r="I371">
            <v>107.33239999999999</v>
          </cell>
          <cell r="J371">
            <v>4.024965</v>
          </cell>
          <cell r="K371">
            <v>113</v>
          </cell>
        </row>
        <row r="372">
          <cell r="B372">
            <v>980056</v>
          </cell>
          <cell r="C372" t="str">
            <v>C07AG02006</v>
          </cell>
          <cell r="D372" t="str">
            <v>CARVEDILOL таблети 25mg</v>
          </cell>
          <cell r="E372" t="str">
            <v>KARVEDILOL табл.30x25mg</v>
          </cell>
          <cell r="F372">
            <v>30</v>
          </cell>
          <cell r="G372" t="str">
            <v>REPLEK FARM</v>
          </cell>
          <cell r="H372">
            <v>3.8333</v>
          </cell>
          <cell r="I372">
            <v>114.999</v>
          </cell>
          <cell r="J372">
            <v>4.024965</v>
          </cell>
          <cell r="K372">
            <v>121</v>
          </cell>
        </row>
        <row r="373">
          <cell r="B373">
            <v>107441</v>
          </cell>
          <cell r="C373" t="str">
            <v>C08CA01001</v>
          </cell>
          <cell r="D373" t="str">
            <v>AMLODIPINE таблети 5mg</v>
          </cell>
          <cell r="E373" t="str">
            <v>AMLOGAL табл.30x5mg</v>
          </cell>
          <cell r="F373">
            <v>30</v>
          </cell>
          <cell r="G373" t="str">
            <v>GALENIKA AD</v>
          </cell>
          <cell r="H373">
            <v>0.887</v>
          </cell>
          <cell r="I373">
            <v>26.61</v>
          </cell>
          <cell r="J373">
            <v>0.93135</v>
          </cell>
          <cell r="K373">
            <v>28</v>
          </cell>
        </row>
        <row r="374">
          <cell r="B374">
            <v>108952</v>
          </cell>
          <cell r="C374" t="str">
            <v>C08CA01001</v>
          </cell>
          <cell r="D374" t="str">
            <v>AMLODIPINE таблети 5mg</v>
          </cell>
          <cell r="E374" t="str">
            <v>MONOVAS табл.20x5mg</v>
          </cell>
          <cell r="F374">
            <v>20</v>
          </cell>
          <cell r="G374" t="str">
            <v>GENSENTA ILAC SANAYI VE TICATER A.S.</v>
          </cell>
          <cell r="H374">
            <v>0.887</v>
          </cell>
          <cell r="I374">
            <v>17.74</v>
          </cell>
          <cell r="J374">
            <v>0.93135</v>
          </cell>
          <cell r="K374">
            <v>19</v>
          </cell>
        </row>
        <row r="375">
          <cell r="B375">
            <v>976423</v>
          </cell>
          <cell r="C375" t="str">
            <v>C08CA01001</v>
          </cell>
          <cell r="D375" t="str">
            <v>AMLODIPINE таблети 5mg</v>
          </cell>
          <cell r="E375" t="str">
            <v>AMLODIPIN табл.20x5mg</v>
          </cell>
          <cell r="F375">
            <v>20</v>
          </cell>
          <cell r="G375" t="str">
            <v>REPLEK AD</v>
          </cell>
          <cell r="H375">
            <v>0.887</v>
          </cell>
          <cell r="I375">
            <v>17.74</v>
          </cell>
          <cell r="J375">
            <v>0.93135</v>
          </cell>
          <cell r="K375">
            <v>19</v>
          </cell>
        </row>
        <row r="376">
          <cell r="B376">
            <v>976393</v>
          </cell>
          <cell r="C376" t="str">
            <v>C08CA01001</v>
          </cell>
          <cell r="D376" t="str">
            <v>AMLODIPINE таблети 5mg</v>
          </cell>
          <cell r="E376" t="str">
            <v>AMLODIPIN ALKALOID табл.30x5mg</v>
          </cell>
          <cell r="F376">
            <v>30</v>
          </cell>
          <cell r="G376" t="str">
            <v>ALKALOID AD</v>
          </cell>
          <cell r="H376">
            <v>0.887</v>
          </cell>
          <cell r="I376">
            <v>26.61</v>
          </cell>
          <cell r="J376">
            <v>0.93135</v>
          </cell>
          <cell r="K376">
            <v>28</v>
          </cell>
        </row>
        <row r="377">
          <cell r="B377">
            <v>973424</v>
          </cell>
          <cell r="C377" t="str">
            <v>C08CA01001</v>
          </cell>
          <cell r="D377" t="str">
            <v>AMLODIPINE таблети 5mg</v>
          </cell>
          <cell r="E377" t="str">
            <v>TENOX табл.30x5mg</v>
          </cell>
          <cell r="F377">
            <v>30</v>
          </cell>
          <cell r="G377" t="str">
            <v>KRKA</v>
          </cell>
          <cell r="H377">
            <v>0.887</v>
          </cell>
          <cell r="I377">
            <v>26.61</v>
          </cell>
          <cell r="J377">
            <v>0.93135</v>
          </cell>
          <cell r="K377">
            <v>28</v>
          </cell>
        </row>
        <row r="378">
          <cell r="B378">
            <v>962392</v>
          </cell>
          <cell r="C378" t="str">
            <v>C08CA01001</v>
          </cell>
          <cell r="D378" t="str">
            <v>AMLODIPINE таблети 5mg</v>
          </cell>
          <cell r="E378" t="str">
            <v>AMLOPIN табл.30x5mg</v>
          </cell>
          <cell r="F378">
            <v>30</v>
          </cell>
          <cell r="G378" t="str">
            <v>LEK SKOPJE 
VO SORABOTKA SO LEK LJUBLJANA</v>
          </cell>
          <cell r="H378">
            <v>0.887</v>
          </cell>
          <cell r="I378">
            <v>26.61</v>
          </cell>
          <cell r="J378">
            <v>0.93135</v>
          </cell>
          <cell r="K378">
            <v>28</v>
          </cell>
        </row>
        <row r="379">
          <cell r="B379">
            <v>107468</v>
          </cell>
          <cell r="C379" t="str">
            <v>C08CA01002</v>
          </cell>
          <cell r="D379" t="str">
            <v>AMLODIPINE таблети 10mg</v>
          </cell>
          <cell r="E379" t="str">
            <v>AMLOGAL табл.30x10mg</v>
          </cell>
          <cell r="F379">
            <v>30</v>
          </cell>
          <cell r="G379" t="str">
            <v>GALENIKA AD</v>
          </cell>
          <cell r="H379">
            <v>1.2415</v>
          </cell>
          <cell r="I379">
            <v>37.245000000000005</v>
          </cell>
          <cell r="J379">
            <v>1.3035750000000002</v>
          </cell>
          <cell r="K379">
            <v>39</v>
          </cell>
        </row>
        <row r="380">
          <cell r="B380">
            <v>108944</v>
          </cell>
          <cell r="C380" t="str">
            <v>C08CA01002</v>
          </cell>
          <cell r="D380" t="str">
            <v>AMLODIPINE таблети 10mg</v>
          </cell>
          <cell r="E380" t="str">
            <v>MONOVAS табл.20x10mg</v>
          </cell>
          <cell r="F380">
            <v>20</v>
          </cell>
          <cell r="G380" t="str">
            <v>GENSENTA ILAC SANAYI VE TICATER A.S.</v>
          </cell>
          <cell r="H380">
            <v>1.2415</v>
          </cell>
          <cell r="I380">
            <v>24.83</v>
          </cell>
          <cell r="J380">
            <v>1.3035750000000002</v>
          </cell>
          <cell r="K380">
            <v>26</v>
          </cell>
        </row>
        <row r="381">
          <cell r="B381">
            <v>962384</v>
          </cell>
          <cell r="C381" t="str">
            <v>C08CA01002</v>
          </cell>
          <cell r="D381" t="str">
            <v>AMLODIPINE таблети 10mg</v>
          </cell>
          <cell r="E381" t="str">
            <v>AMLODIPIN табл.20x10mg</v>
          </cell>
          <cell r="F381">
            <v>20</v>
          </cell>
          <cell r="G381" t="str">
            <v>REPLEK AD</v>
          </cell>
          <cell r="H381">
            <v>1.2415</v>
          </cell>
          <cell r="I381">
            <v>24.83</v>
          </cell>
          <cell r="J381">
            <v>1.3035750000000002</v>
          </cell>
          <cell r="K381">
            <v>26</v>
          </cell>
        </row>
        <row r="382">
          <cell r="B382">
            <v>976385</v>
          </cell>
          <cell r="C382" t="str">
            <v>C08CA01002</v>
          </cell>
          <cell r="D382" t="str">
            <v>AMLODIPINE таблети 10mg</v>
          </cell>
          <cell r="E382" t="str">
            <v>AMLODIPIN ALKALOID табл.30x10mg</v>
          </cell>
          <cell r="F382">
            <v>30</v>
          </cell>
          <cell r="G382" t="str">
            <v>ALKALOID AD</v>
          </cell>
          <cell r="H382">
            <v>1.2415</v>
          </cell>
          <cell r="I382">
            <v>37.245</v>
          </cell>
          <cell r="J382">
            <v>1.3035750000000002</v>
          </cell>
          <cell r="K382">
            <v>39</v>
          </cell>
        </row>
        <row r="383">
          <cell r="B383">
            <v>973432</v>
          </cell>
          <cell r="C383" t="str">
            <v>C08CA01002</v>
          </cell>
          <cell r="D383" t="str">
            <v>AMLODIPINE таблети 10mg</v>
          </cell>
          <cell r="E383" t="str">
            <v>TENOX табл.30x10mg</v>
          </cell>
          <cell r="F383">
            <v>30</v>
          </cell>
          <cell r="G383" t="str">
            <v>KRKA</v>
          </cell>
          <cell r="H383">
            <v>1.2415</v>
          </cell>
          <cell r="I383">
            <v>37.245</v>
          </cell>
          <cell r="J383">
            <v>1.3035750000000002</v>
          </cell>
          <cell r="K383">
            <v>39</v>
          </cell>
        </row>
        <row r="384">
          <cell r="B384">
            <v>967483</v>
          </cell>
          <cell r="C384" t="str">
            <v>C08CA01002</v>
          </cell>
          <cell r="D384" t="str">
            <v>AMLODIPINE таблети 10mg</v>
          </cell>
          <cell r="E384" t="str">
            <v>AMLOPIN табл.30x10mg</v>
          </cell>
          <cell r="F384">
            <v>30</v>
          </cell>
          <cell r="G384" t="str">
            <v>LEK SKOPJE 
VO SORABOTKA SO LEK LJUBLJANA</v>
          </cell>
          <cell r="H384">
            <v>1.2415</v>
          </cell>
          <cell r="I384">
            <v>37.245</v>
          </cell>
          <cell r="J384">
            <v>1.3035750000000002</v>
          </cell>
          <cell r="K384">
            <v>39</v>
          </cell>
        </row>
        <row r="385">
          <cell r="B385">
            <v>98108</v>
          </cell>
          <cell r="C385" t="str">
            <v>C08CA05004</v>
          </cell>
          <cell r="D385" t="str">
            <v>NIFEDIPINE таблети со продолжено ослободување 20mg</v>
          </cell>
          <cell r="E385" t="str">
            <v>NIFADIL RETARD  филм обл.табл.со продолжено ослободување 30 x 20mg</v>
          </cell>
          <cell r="F385">
            <v>30</v>
          </cell>
          <cell r="G385" t="str">
            <v>ALKALOID AD</v>
          </cell>
          <cell r="H385">
            <v>0.4286</v>
          </cell>
          <cell r="I385">
            <v>12.858</v>
          </cell>
          <cell r="J385">
            <v>0.45003</v>
          </cell>
          <cell r="K385">
            <v>14</v>
          </cell>
        </row>
        <row r="386">
          <cell r="B386">
            <v>34193</v>
          </cell>
          <cell r="C386" t="str">
            <v>C08CA05004</v>
          </cell>
          <cell r="D386" t="str">
            <v>NIFEDIPINE таблети со продолжено ослободување 20mg</v>
          </cell>
          <cell r="E386" t="str">
            <v>CORDIPIN R  филм обл.табл.со продолжено ослободување 30 x 20mg </v>
          </cell>
          <cell r="F386">
            <v>30</v>
          </cell>
          <cell r="G386" t="str">
            <v>KRKA</v>
          </cell>
          <cell r="H386">
            <v>0.4286</v>
          </cell>
          <cell r="I386">
            <v>12.858</v>
          </cell>
          <cell r="J386">
            <v>0.45003</v>
          </cell>
          <cell r="K386">
            <v>14</v>
          </cell>
        </row>
        <row r="387">
          <cell r="B387">
            <v>104825</v>
          </cell>
          <cell r="C387" t="str">
            <v>C08CA05004</v>
          </cell>
          <cell r="D387" t="str">
            <v>NIFEDIPINE таблети со продолжено ослободување 20mg</v>
          </cell>
          <cell r="E387" t="str">
            <v>NIFEDIPIN RETARD филм обл.табл.со продолжено ослободување 30 x 20mg</v>
          </cell>
          <cell r="F387">
            <v>30</v>
          </cell>
          <cell r="G387" t="str">
            <v>REPLEKFARM</v>
          </cell>
          <cell r="H387">
            <v>0.4286</v>
          </cell>
          <cell r="I387">
            <v>12.858</v>
          </cell>
          <cell r="J387">
            <v>0.45003</v>
          </cell>
          <cell r="K387">
            <v>14</v>
          </cell>
        </row>
        <row r="388">
          <cell r="B388">
            <v>96962</v>
          </cell>
          <cell r="C388" t="str">
            <v>C08CA05005</v>
          </cell>
          <cell r="D388" t="str">
            <v>NIFEDIPINE таблети со модифицирано ослободување 40mg</v>
          </cell>
          <cell r="E388" t="str">
            <v>CORDIPIN XL табл.со модифицирано ослободување 20 x 40mg</v>
          </cell>
          <cell r="F388">
            <v>20</v>
          </cell>
          <cell r="G388" t="str">
            <v>KRKA</v>
          </cell>
          <cell r="H388">
            <v>0.9048</v>
          </cell>
          <cell r="I388">
            <v>18.096</v>
          </cell>
          <cell r="J388">
            <v>0.9500400000000001</v>
          </cell>
          <cell r="K388">
            <v>19</v>
          </cell>
        </row>
        <row r="389">
          <cell r="B389">
            <v>961043</v>
          </cell>
          <cell r="C389" t="str">
            <v>C08CA06004</v>
          </cell>
          <cell r="D389" t="str">
            <v>NIMODIPINE инјекции 10mg</v>
          </cell>
          <cell r="E389" t="str">
            <v>NIMOTOP S инјекции 1 x 10mg/50ml</v>
          </cell>
          <cell r="F389">
            <v>1</v>
          </cell>
          <cell r="G389" t="str">
            <v>BAYER HEALTH CARE</v>
          </cell>
          <cell r="H389">
            <v>485</v>
          </cell>
          <cell r="I389">
            <v>485</v>
          </cell>
          <cell r="J389">
            <v>509.25</v>
          </cell>
          <cell r="K389">
            <v>509</v>
          </cell>
        </row>
        <row r="390">
          <cell r="B390">
            <v>999997</v>
          </cell>
          <cell r="C390" t="str">
            <v>C08DA01009</v>
          </cell>
          <cell r="D390" t="str">
            <v>VERAPAMIL таблети 40mg</v>
          </cell>
          <cell r="E390" t="str">
            <v>VERAPAMIL ALKALOID  обл.табл. 30 x 40mg</v>
          </cell>
          <cell r="F390">
            <v>30</v>
          </cell>
          <cell r="G390" t="str">
            <v>ALKALOID AD</v>
          </cell>
          <cell r="H390">
            <v>0.7783</v>
          </cell>
          <cell r="I390">
            <v>23.349</v>
          </cell>
          <cell r="J390">
            <v>0.817215</v>
          </cell>
          <cell r="K390">
            <v>25</v>
          </cell>
        </row>
        <row r="391">
          <cell r="B391">
            <v>100072</v>
          </cell>
          <cell r="C391" t="str">
            <v>C08DA01010</v>
          </cell>
          <cell r="D391" t="str">
            <v>VERAPAMIL таблети 80mg</v>
          </cell>
          <cell r="E391" t="str">
            <v>VERAPAMIL ALKALOID обл.табл. 30x 80mg</v>
          </cell>
          <cell r="F391">
            <v>30</v>
          </cell>
          <cell r="G391" t="str">
            <v>ALKALOID AD</v>
          </cell>
          <cell r="H391">
            <v>0.9841</v>
          </cell>
          <cell r="I391">
            <v>29.523</v>
          </cell>
          <cell r="J391">
            <v>1.033305</v>
          </cell>
          <cell r="K391">
            <v>31</v>
          </cell>
        </row>
        <row r="392">
          <cell r="B392">
            <v>104833</v>
          </cell>
          <cell r="C392" t="str">
            <v>C08DA01010</v>
          </cell>
          <cell r="D392" t="str">
            <v>VERAPAMIL таблети 80mg</v>
          </cell>
          <cell r="E392" t="str">
            <v>VERAPAMIL обл.табл. 30 x 80mg</v>
          </cell>
          <cell r="F392">
            <v>30</v>
          </cell>
          <cell r="G392" t="str">
            <v>REPLEKFARM</v>
          </cell>
          <cell r="H392">
            <v>0.9841</v>
          </cell>
          <cell r="I392">
            <v>29.523</v>
          </cell>
          <cell r="J392">
            <v>1.033305</v>
          </cell>
          <cell r="K392">
            <v>31</v>
          </cell>
        </row>
        <row r="393">
          <cell r="B393">
            <v>97055</v>
          </cell>
          <cell r="C393" t="str">
            <v>C08DA01003</v>
          </cell>
          <cell r="D393" t="str">
            <v>VERAPAMIL таблети 240mg</v>
          </cell>
          <cell r="E393" t="str">
            <v>VERAPAMIL RETARD ALKALOID филм обл.табл.со продолжено ослободување 20 x 240mg</v>
          </cell>
          <cell r="F393">
            <v>20</v>
          </cell>
          <cell r="G393" t="str">
            <v>ALKALOID AD</v>
          </cell>
          <cell r="H393">
            <v>6.0377</v>
          </cell>
          <cell r="I393">
            <v>120.754</v>
          </cell>
          <cell r="J393">
            <v>6.3395850000000005</v>
          </cell>
          <cell r="K393">
            <v>127</v>
          </cell>
        </row>
        <row r="394">
          <cell r="B394">
            <v>961582</v>
          </cell>
          <cell r="C394" t="str">
            <v>C08DA01008</v>
          </cell>
          <cell r="D394" t="str">
            <v>VERAPAMIL инјекции 5mg</v>
          </cell>
          <cell r="E394" t="str">
            <v>VERAPAMIL инјекции 10 x 5mg/2ml</v>
          </cell>
          <cell r="F394">
            <v>10</v>
          </cell>
          <cell r="G394" t="str">
            <v>ALKALOID AD</v>
          </cell>
          <cell r="H394">
            <v>6.952</v>
          </cell>
          <cell r="I394">
            <v>69.52</v>
          </cell>
          <cell r="J394">
            <v>7.2996</v>
          </cell>
          <cell r="K394">
            <v>73</v>
          </cell>
        </row>
        <row r="395">
          <cell r="B395">
            <v>34215</v>
          </cell>
          <cell r="C395" t="str">
            <v>C08DB01001</v>
          </cell>
          <cell r="D395" t="str">
            <v>DILTIAZEM таблети 60mg</v>
          </cell>
          <cell r="E395" t="str">
            <v>ALDIZEM табл.со продолжено ослободување 30 x 60mg</v>
          </cell>
          <cell r="F395">
            <v>30</v>
          </cell>
          <cell r="G395" t="str">
            <v>ALKALOID AD</v>
          </cell>
          <cell r="H395">
            <v>0.92</v>
          </cell>
          <cell r="I395">
            <v>27.6</v>
          </cell>
          <cell r="J395">
            <v>0.9660000000000001</v>
          </cell>
          <cell r="K395">
            <v>29</v>
          </cell>
        </row>
        <row r="396">
          <cell r="B396">
            <v>34258</v>
          </cell>
          <cell r="C396" t="str">
            <v>C08DB01002</v>
          </cell>
          <cell r="D396" t="str">
            <v>DILTIAZEM таблети 90mg</v>
          </cell>
          <cell r="E396" t="str">
            <v>ALDIZEM табл.со продолжено ослободување 30 x 90mg</v>
          </cell>
          <cell r="F396">
            <v>30</v>
          </cell>
          <cell r="G396" t="str">
            <v>ALKALOID AD</v>
          </cell>
          <cell r="H396">
            <v>2.0317</v>
          </cell>
          <cell r="I396">
            <v>60.951</v>
          </cell>
          <cell r="J396">
            <v>2.133285</v>
          </cell>
          <cell r="K396">
            <v>64</v>
          </cell>
        </row>
        <row r="397">
          <cell r="B397">
            <v>99848</v>
          </cell>
          <cell r="C397" t="str">
            <v>C09AA02001</v>
          </cell>
          <cell r="D397" t="str">
            <v>ENALAPRIL таблети 2,5mg</v>
          </cell>
          <cell r="E397" t="str">
            <v>ENAP табл. 20 x 2,5mg</v>
          </cell>
          <cell r="F397">
            <v>20</v>
          </cell>
          <cell r="G397" t="str">
            <v>KRKA</v>
          </cell>
          <cell r="H397">
            <v>0.8</v>
          </cell>
          <cell r="I397">
            <v>16</v>
          </cell>
          <cell r="J397">
            <v>0.8400000000000001</v>
          </cell>
          <cell r="K397">
            <v>17</v>
          </cell>
        </row>
        <row r="398">
          <cell r="B398">
            <v>104272</v>
          </cell>
          <cell r="C398" t="str">
            <v>C09AA02002</v>
          </cell>
          <cell r="D398" t="str">
            <v>ENALAPRIL таблети 5mg</v>
          </cell>
          <cell r="E398" t="str">
            <v>ENALAPRIL ALKALOID  табл. 20 x 5mg</v>
          </cell>
          <cell r="F398">
            <v>20</v>
          </cell>
          <cell r="G398" t="str">
            <v>ALKALOID AD</v>
          </cell>
          <cell r="H398">
            <v>0.759</v>
          </cell>
          <cell r="I398">
            <v>15.18</v>
          </cell>
          <cell r="J398">
            <v>0.79695</v>
          </cell>
          <cell r="K398">
            <v>16</v>
          </cell>
        </row>
        <row r="399">
          <cell r="B399">
            <v>84566</v>
          </cell>
          <cell r="C399" t="str">
            <v>C09AA02002</v>
          </cell>
          <cell r="D399" t="str">
            <v>ENALAPRIL таблети 5mg</v>
          </cell>
          <cell r="E399" t="str">
            <v>ENAP табл. 20 x 5mg</v>
          </cell>
          <cell r="F399">
            <v>20</v>
          </cell>
          <cell r="G399" t="str">
            <v>KRKA</v>
          </cell>
          <cell r="H399">
            <v>0.759</v>
          </cell>
          <cell r="I399">
            <v>15.18</v>
          </cell>
          <cell r="J399">
            <v>0.79695</v>
          </cell>
          <cell r="K399">
            <v>16</v>
          </cell>
        </row>
        <row r="400">
          <cell r="B400">
            <v>995193</v>
          </cell>
          <cell r="C400" t="str">
            <v>C09AA02002</v>
          </cell>
          <cell r="D400" t="str">
            <v>ENALAPRIL таблети 5mg</v>
          </cell>
          <cell r="E400" t="str">
            <v>ENALAPRIL 5  табл. 30 x 5mg</v>
          </cell>
          <cell r="F400">
            <v>30</v>
          </cell>
          <cell r="G400" t="str">
            <v>JAKA 80</v>
          </cell>
          <cell r="H400">
            <v>0.759</v>
          </cell>
          <cell r="I400">
            <v>22.77</v>
          </cell>
          <cell r="J400">
            <v>0.79695</v>
          </cell>
          <cell r="K400">
            <v>24</v>
          </cell>
        </row>
        <row r="401">
          <cell r="B401">
            <v>993719</v>
          </cell>
          <cell r="C401" t="str">
            <v>C09AA02002</v>
          </cell>
          <cell r="D401" t="str">
            <v>ENALAPRIL таблети 5mg</v>
          </cell>
          <cell r="E401" t="str">
            <v>RENAPRIL табл. 30 x 5mg</v>
          </cell>
          <cell r="F401">
            <v>30</v>
          </cell>
          <cell r="G401" t="str">
            <v>REPLEK FARM</v>
          </cell>
          <cell r="H401">
            <v>0.759</v>
          </cell>
          <cell r="I401">
            <v>22.77</v>
          </cell>
          <cell r="J401">
            <v>0.79695</v>
          </cell>
          <cell r="K401">
            <v>24</v>
          </cell>
        </row>
        <row r="402">
          <cell r="B402">
            <v>104299</v>
          </cell>
          <cell r="C402" t="str">
            <v>C09AA02003</v>
          </cell>
          <cell r="D402" t="str">
            <v>ENALAPRIL таблети 10mg</v>
          </cell>
          <cell r="E402" t="str">
            <v>ENALAPRIL ALKALOID  табл. 20 x 10 mg</v>
          </cell>
          <cell r="F402">
            <v>20</v>
          </cell>
          <cell r="G402" t="str">
            <v>ALKALOID AD</v>
          </cell>
          <cell r="H402">
            <v>0.8</v>
          </cell>
          <cell r="I402">
            <v>16</v>
          </cell>
          <cell r="J402">
            <v>0.8400000000000001</v>
          </cell>
          <cell r="K402">
            <v>17</v>
          </cell>
        </row>
        <row r="403">
          <cell r="B403">
            <v>34983</v>
          </cell>
          <cell r="C403" t="str">
            <v>C09AA02003</v>
          </cell>
          <cell r="D403" t="str">
            <v>ENALAPRIL таблети 10mg</v>
          </cell>
          <cell r="E403" t="str">
            <v>ENAP  табл. 20 x 10mg</v>
          </cell>
          <cell r="F403">
            <v>20</v>
          </cell>
          <cell r="G403" t="str">
            <v>KRKA</v>
          </cell>
          <cell r="H403">
            <v>0.8</v>
          </cell>
          <cell r="I403">
            <v>16</v>
          </cell>
          <cell r="J403">
            <v>0.8400000000000001</v>
          </cell>
          <cell r="K403">
            <v>17</v>
          </cell>
        </row>
        <row r="404">
          <cell r="B404">
            <v>977918</v>
          </cell>
          <cell r="C404" t="str">
            <v>C09AA02003</v>
          </cell>
          <cell r="D404" t="str">
            <v>ENALAPRIL таблети 10mg</v>
          </cell>
          <cell r="E404" t="str">
            <v>ENALAPRIL LEK табл. 20 x 10mg</v>
          </cell>
          <cell r="F404">
            <v>20</v>
          </cell>
          <cell r="G404" t="str">
            <v>LEK SKOPJE 
VO SORABOTKA SO LEK LJUBLJANA</v>
          </cell>
          <cell r="H404">
            <v>0.8</v>
          </cell>
          <cell r="I404">
            <v>16</v>
          </cell>
          <cell r="J404">
            <v>0.8400000000000001</v>
          </cell>
          <cell r="K404">
            <v>17</v>
          </cell>
        </row>
        <row r="405">
          <cell r="B405">
            <v>81469</v>
          </cell>
          <cell r="C405" t="str">
            <v>C09AA02003</v>
          </cell>
          <cell r="D405" t="str">
            <v>ENALAPRIL таблети 10mg</v>
          </cell>
          <cell r="E405" t="str">
            <v>ENALAPRIL табл. 20 x 10mg</v>
          </cell>
          <cell r="F405">
            <v>20</v>
          </cell>
          <cell r="G405" t="str">
            <v>ZDRAVLJE</v>
          </cell>
          <cell r="H405">
            <v>0.8</v>
          </cell>
          <cell r="I405">
            <v>16</v>
          </cell>
          <cell r="J405">
            <v>0.8400000000000001</v>
          </cell>
          <cell r="K405">
            <v>17</v>
          </cell>
        </row>
        <row r="406">
          <cell r="B406">
            <v>995207</v>
          </cell>
          <cell r="C406" t="str">
            <v>C09AA02003</v>
          </cell>
          <cell r="D406" t="str">
            <v>ENALAPRIL таблети 10mg</v>
          </cell>
          <cell r="E406" t="str">
            <v>ENALAPRIL 10 табл. 30 x 10mg</v>
          </cell>
          <cell r="F406">
            <v>30</v>
          </cell>
          <cell r="G406" t="str">
            <v>JAKA 80</v>
          </cell>
          <cell r="H406">
            <v>0.8</v>
          </cell>
          <cell r="I406">
            <v>24</v>
          </cell>
          <cell r="J406">
            <v>0.8400000000000001</v>
          </cell>
          <cell r="K406">
            <v>25</v>
          </cell>
        </row>
        <row r="407">
          <cell r="B407">
            <v>993727</v>
          </cell>
          <cell r="C407" t="str">
            <v>C09AA02003</v>
          </cell>
          <cell r="D407" t="str">
            <v>ENALAPRIL таблети 10mg</v>
          </cell>
          <cell r="E407" t="str">
            <v>RENAPRIL табл. 30 x10mg</v>
          </cell>
          <cell r="F407">
            <v>30</v>
          </cell>
          <cell r="G407" t="str">
            <v>REPLEK FARM</v>
          </cell>
          <cell r="H407">
            <v>0.8</v>
          </cell>
          <cell r="I407">
            <v>24</v>
          </cell>
          <cell r="J407">
            <v>0.8400000000000001</v>
          </cell>
          <cell r="K407">
            <v>25</v>
          </cell>
        </row>
        <row r="408">
          <cell r="B408">
            <v>104302</v>
          </cell>
          <cell r="C408" t="str">
            <v>C09AA02004</v>
          </cell>
          <cell r="D408" t="str">
            <v>ENALAPRIL таблети 20mg</v>
          </cell>
          <cell r="E408" t="str">
            <v>ENALAPRIL ALKALOID  табл. 20 x 20 mg</v>
          </cell>
          <cell r="F408">
            <v>20</v>
          </cell>
          <cell r="G408" t="str">
            <v>ALKALOID AD</v>
          </cell>
          <cell r="H408">
            <v>0.862</v>
          </cell>
          <cell r="I408">
            <v>17.24</v>
          </cell>
          <cell r="J408">
            <v>0.9051</v>
          </cell>
          <cell r="K408">
            <v>18</v>
          </cell>
        </row>
        <row r="409">
          <cell r="B409">
            <v>34991</v>
          </cell>
          <cell r="C409" t="str">
            <v>C09AA02004</v>
          </cell>
          <cell r="D409" t="str">
            <v>ENALAPRIL таблети 20mg</v>
          </cell>
          <cell r="E409" t="str">
            <v>ENAP табл. 20 x 20mg </v>
          </cell>
          <cell r="F409">
            <v>20</v>
          </cell>
          <cell r="G409" t="str">
            <v>KRKA</v>
          </cell>
          <cell r="H409">
            <v>0.862</v>
          </cell>
          <cell r="I409">
            <v>17.24</v>
          </cell>
          <cell r="J409">
            <v>0.9051</v>
          </cell>
          <cell r="K409">
            <v>18</v>
          </cell>
        </row>
        <row r="410">
          <cell r="B410">
            <v>983829</v>
          </cell>
          <cell r="C410" t="str">
            <v>C09AA02004</v>
          </cell>
          <cell r="D410" t="str">
            <v>ENALAPRIL таблети 20mg</v>
          </cell>
          <cell r="E410" t="str">
            <v>ENALAPRIL LEK табл. 20 x 20mg</v>
          </cell>
          <cell r="F410">
            <v>20</v>
          </cell>
          <cell r="G410" t="str">
            <v>LEK-farmacevtska druzba
-Ljubljana</v>
          </cell>
          <cell r="H410">
            <v>0.862</v>
          </cell>
          <cell r="I410">
            <v>17.24</v>
          </cell>
          <cell r="J410">
            <v>0.9051</v>
          </cell>
          <cell r="K410">
            <v>18</v>
          </cell>
        </row>
        <row r="411">
          <cell r="B411">
            <v>983837</v>
          </cell>
          <cell r="C411" t="str">
            <v>C09AA02004</v>
          </cell>
          <cell r="D411" t="str">
            <v>ENALAPRIL таблети 20mg</v>
          </cell>
          <cell r="E411" t="str">
            <v>ENALAPRIL табл. 20 x 20mg</v>
          </cell>
          <cell r="F411">
            <v>20</v>
          </cell>
          <cell r="G411" t="str">
            <v>ZDRAVLJE</v>
          </cell>
          <cell r="H411">
            <v>0.862</v>
          </cell>
          <cell r="I411">
            <v>17.24</v>
          </cell>
          <cell r="J411">
            <v>0.9051</v>
          </cell>
          <cell r="K411">
            <v>18</v>
          </cell>
        </row>
        <row r="412">
          <cell r="B412">
            <v>995215</v>
          </cell>
          <cell r="C412" t="str">
            <v>C09AA02004</v>
          </cell>
          <cell r="D412" t="str">
            <v>ENALAPRIL таблети 20mg</v>
          </cell>
          <cell r="E412" t="str">
            <v>ENALAPRIL 20 табл. 30 x 20mg</v>
          </cell>
          <cell r="F412">
            <v>30</v>
          </cell>
          <cell r="G412" t="str">
            <v>JAKA 80</v>
          </cell>
          <cell r="H412">
            <v>0.862</v>
          </cell>
          <cell r="I412">
            <v>25.86</v>
          </cell>
          <cell r="J412">
            <v>0.9051</v>
          </cell>
          <cell r="K412">
            <v>27</v>
          </cell>
        </row>
        <row r="413">
          <cell r="B413">
            <v>993735</v>
          </cell>
          <cell r="C413" t="str">
            <v>C09AA02004</v>
          </cell>
          <cell r="D413" t="str">
            <v>ENALAPRIL таблети 20mg</v>
          </cell>
          <cell r="E413" t="str">
            <v>RENAPRIL табл. 30 x 20mg</v>
          </cell>
          <cell r="F413">
            <v>30</v>
          </cell>
          <cell r="G413" t="str">
            <v>REPLEK FARM</v>
          </cell>
          <cell r="H413">
            <v>0.862</v>
          </cell>
          <cell r="I413">
            <v>25.86</v>
          </cell>
          <cell r="J413">
            <v>0.9051</v>
          </cell>
          <cell r="K413">
            <v>27</v>
          </cell>
        </row>
        <row r="414">
          <cell r="B414">
            <v>951757</v>
          </cell>
          <cell r="C414" t="str">
            <v>C09AA02006</v>
          </cell>
          <cell r="D414" t="str">
            <v>ENALAPRIL инјекции 1.25mg</v>
          </cell>
          <cell r="E414" t="str">
            <v>ENAP инјекции 5x1,25mg/ml</v>
          </cell>
          <cell r="F414">
            <v>5</v>
          </cell>
          <cell r="G414" t="str">
            <v>KRKA</v>
          </cell>
          <cell r="H414">
            <v>177.0762</v>
          </cell>
          <cell r="I414">
            <v>885.381</v>
          </cell>
          <cell r="J414">
            <v>185.93001</v>
          </cell>
          <cell r="K414">
            <v>930</v>
          </cell>
        </row>
        <row r="415">
          <cell r="B415">
            <v>976857</v>
          </cell>
          <cell r="C415" t="str">
            <v>C09AA03001</v>
          </cell>
          <cell r="D415" t="str">
            <v>LISINOPRIL таблети 5mg</v>
          </cell>
          <cell r="E415" t="str">
            <v>SKOPRYL табл.20x5mg </v>
          </cell>
          <cell r="F415">
            <v>20</v>
          </cell>
          <cell r="G415" t="str">
            <v>ALKALOID AD</v>
          </cell>
          <cell r="H415">
            <v>0.759</v>
          </cell>
          <cell r="I415">
            <v>15.18</v>
          </cell>
          <cell r="J415">
            <v>0.79695</v>
          </cell>
          <cell r="K415">
            <v>16</v>
          </cell>
        </row>
        <row r="416">
          <cell r="B416">
            <v>967963</v>
          </cell>
          <cell r="C416" t="str">
            <v>C09AA03001</v>
          </cell>
          <cell r="D416" t="str">
            <v>LISINOPRIL таблети 5mg</v>
          </cell>
          <cell r="E416" t="str">
            <v>IRUMED табл.30x5mg</v>
          </cell>
          <cell r="F416">
            <v>30</v>
          </cell>
          <cell r="G416" t="str">
            <v>BELUPO</v>
          </cell>
          <cell r="H416">
            <v>0.759</v>
          </cell>
          <cell r="I416">
            <v>22.77</v>
          </cell>
          <cell r="J416">
            <v>0.79695</v>
          </cell>
          <cell r="K416">
            <v>24</v>
          </cell>
        </row>
        <row r="417">
          <cell r="B417">
            <v>104868</v>
          </cell>
          <cell r="C417" t="str">
            <v>C09AA03001</v>
          </cell>
          <cell r="D417" t="str">
            <v>LISINOPRIL таблети 5mg</v>
          </cell>
          <cell r="E417" t="str">
            <v>LIZINOPRIL табл.30x5mg</v>
          </cell>
          <cell r="F417">
            <v>30</v>
          </cell>
          <cell r="G417" t="str">
            <v>REPLEKFARM</v>
          </cell>
          <cell r="H417">
            <v>0.759</v>
          </cell>
          <cell r="I417">
            <v>22.77</v>
          </cell>
          <cell r="J417">
            <v>0.79695</v>
          </cell>
          <cell r="K417">
            <v>24</v>
          </cell>
        </row>
        <row r="418">
          <cell r="B418">
            <v>85022</v>
          </cell>
          <cell r="C418" t="str">
            <v>C09AA03002</v>
          </cell>
          <cell r="D418" t="str">
            <v>LISINOPRIL таблети 10mg</v>
          </cell>
          <cell r="E418" t="str">
            <v>SKOPRYL табл.20x10mg</v>
          </cell>
          <cell r="F418">
            <v>20</v>
          </cell>
          <cell r="G418" t="str">
            <v>ALKALOID AD</v>
          </cell>
          <cell r="H418">
            <v>0.805</v>
          </cell>
          <cell r="I418">
            <v>16.1</v>
          </cell>
          <cell r="J418">
            <v>0.8452500000000001</v>
          </cell>
          <cell r="K418">
            <v>17</v>
          </cell>
        </row>
        <row r="419">
          <cell r="B419">
            <v>108472</v>
          </cell>
          <cell r="C419" t="str">
            <v>C09AA03002</v>
          </cell>
          <cell r="D419" t="str">
            <v>LISINOPRIL таблети 10mg</v>
          </cell>
          <cell r="E419" t="str">
            <v>LOPRIL табл.30x10mg</v>
          </cell>
          <cell r="F419">
            <v>30</v>
          </cell>
          <cell r="G419" t="str">
            <v>BOSNALIJEK</v>
          </cell>
          <cell r="H419">
            <v>0.805</v>
          </cell>
          <cell r="I419">
            <v>24.150000000000002</v>
          </cell>
          <cell r="J419">
            <v>0.8452500000000001</v>
          </cell>
          <cell r="K419">
            <v>25</v>
          </cell>
        </row>
        <row r="420">
          <cell r="B420">
            <v>967971</v>
          </cell>
          <cell r="C420" t="str">
            <v>C09AA03002</v>
          </cell>
          <cell r="D420" t="str">
            <v>LISINOPRIL таблети 10mg</v>
          </cell>
          <cell r="E420" t="str">
            <v>IRUMED табл.30x10mg</v>
          </cell>
          <cell r="F420">
            <v>30</v>
          </cell>
          <cell r="G420" t="str">
            <v>BELUPO</v>
          </cell>
          <cell r="H420">
            <v>0.805</v>
          </cell>
          <cell r="I420">
            <v>24.15</v>
          </cell>
          <cell r="J420">
            <v>0.8452500000000001</v>
          </cell>
          <cell r="K420">
            <v>25</v>
          </cell>
        </row>
        <row r="421">
          <cell r="B421">
            <v>104884</v>
          </cell>
          <cell r="C421" t="str">
            <v>C09AA03002</v>
          </cell>
          <cell r="D421" t="str">
            <v>LISINOPRIL таблети 10mg</v>
          </cell>
          <cell r="E421" t="str">
            <v>LIZINOPRIL табл.30x10mg</v>
          </cell>
          <cell r="F421">
            <v>30</v>
          </cell>
          <cell r="G421" t="str">
            <v>REPLEKFARM</v>
          </cell>
          <cell r="H421">
            <v>0.805</v>
          </cell>
          <cell r="I421">
            <v>24.15</v>
          </cell>
          <cell r="J421">
            <v>0.8452500000000001</v>
          </cell>
          <cell r="K421">
            <v>25</v>
          </cell>
        </row>
        <row r="422">
          <cell r="B422">
            <v>85049</v>
          </cell>
          <cell r="C422" t="str">
            <v>C09AA03003</v>
          </cell>
          <cell r="D422" t="str">
            <v>LISINOPRIL таблети 20mg</v>
          </cell>
          <cell r="E422" t="str">
            <v>SKOPRYL табл.20x20mg</v>
          </cell>
          <cell r="F422">
            <v>20</v>
          </cell>
          <cell r="G422" t="str">
            <v>ALKALOID AD</v>
          </cell>
          <cell r="H422">
            <v>0.862</v>
          </cell>
          <cell r="I422">
            <v>17.24</v>
          </cell>
          <cell r="J422">
            <v>0.9051</v>
          </cell>
          <cell r="K422">
            <v>18</v>
          </cell>
        </row>
        <row r="423">
          <cell r="B423">
            <v>108499</v>
          </cell>
          <cell r="C423" t="str">
            <v>C09AA03003</v>
          </cell>
          <cell r="D423" t="str">
            <v>LISINOPRIL таблети 20mg</v>
          </cell>
          <cell r="E423" t="str">
            <v>LOPRIL табл.30x20mg</v>
          </cell>
          <cell r="F423">
            <v>30</v>
          </cell>
          <cell r="G423" t="str">
            <v>BOSNALIJEK</v>
          </cell>
          <cell r="H423">
            <v>0.862</v>
          </cell>
          <cell r="I423">
            <v>25.86</v>
          </cell>
          <cell r="J423">
            <v>0.9051</v>
          </cell>
          <cell r="K423">
            <v>27</v>
          </cell>
        </row>
        <row r="424">
          <cell r="B424">
            <v>967998</v>
          </cell>
          <cell r="C424" t="str">
            <v>C09AA03003</v>
          </cell>
          <cell r="D424" t="str">
            <v>LISINOPRIL таблети 20mg</v>
          </cell>
          <cell r="E424" t="str">
            <v>IRUMED табл.30x20mg</v>
          </cell>
          <cell r="F424">
            <v>30</v>
          </cell>
          <cell r="G424" t="str">
            <v>BELUPO</v>
          </cell>
          <cell r="H424">
            <v>0.862</v>
          </cell>
          <cell r="I424">
            <v>25.86</v>
          </cell>
          <cell r="J424">
            <v>0.9051</v>
          </cell>
          <cell r="K424">
            <v>27</v>
          </cell>
        </row>
        <row r="425">
          <cell r="B425">
            <v>104906</v>
          </cell>
          <cell r="C425" t="str">
            <v>C09AA03003</v>
          </cell>
          <cell r="D425" t="str">
            <v>LISINOPRIL таблети 20mg</v>
          </cell>
          <cell r="E425" t="str">
            <v>LIZINOPRIL табл.30x20mg</v>
          </cell>
          <cell r="F425">
            <v>30</v>
          </cell>
          <cell r="G425" t="str">
            <v>REPLEKFARM</v>
          </cell>
          <cell r="H425">
            <v>0.862</v>
          </cell>
          <cell r="I425">
            <v>25.86</v>
          </cell>
          <cell r="J425">
            <v>0.9051</v>
          </cell>
          <cell r="K425">
            <v>27</v>
          </cell>
        </row>
        <row r="426">
          <cell r="B426">
            <v>100218</v>
          </cell>
          <cell r="C426" t="str">
            <v>C09CA01005</v>
          </cell>
          <cell r="D426" t="str">
            <v>LOSARTAN таблети 50mg</v>
          </cell>
          <cell r="E426" t="str">
            <v>LOSARTIC филм обл.табл.28x50mg</v>
          </cell>
          <cell r="F426">
            <v>28</v>
          </cell>
          <cell r="G426" t="str">
            <v>PLIVA</v>
          </cell>
          <cell r="H426">
            <v>3.3333</v>
          </cell>
          <cell r="I426">
            <v>93.33239999999999</v>
          </cell>
          <cell r="J426">
            <v>3.499965</v>
          </cell>
          <cell r="K426">
            <v>98</v>
          </cell>
        </row>
        <row r="427">
          <cell r="B427">
            <v>100161</v>
          </cell>
          <cell r="C427" t="str">
            <v>C09CA01005</v>
          </cell>
          <cell r="D427" t="str">
            <v>LOSARTAN таблети 50mg</v>
          </cell>
          <cell r="E427" t="str">
            <v>LOSARTAN ALKALOID филм обл.табл.30x50mg</v>
          </cell>
          <cell r="F427">
            <v>30</v>
          </cell>
          <cell r="G427" t="str">
            <v>ALKALOID AD</v>
          </cell>
          <cell r="H427">
            <v>3.3333</v>
          </cell>
          <cell r="I427">
            <v>99.999</v>
          </cell>
          <cell r="J427">
            <v>3.499965</v>
          </cell>
          <cell r="K427">
            <v>105</v>
          </cell>
        </row>
        <row r="428">
          <cell r="B428">
            <v>100331</v>
          </cell>
          <cell r="C428" t="str">
            <v>C09CA01005</v>
          </cell>
          <cell r="D428" t="str">
            <v>LOSARTAN таблети 50mg</v>
          </cell>
          <cell r="E428" t="str">
            <v>GALOSART филм обл.табл.30x50mg</v>
          </cell>
          <cell r="F428">
            <v>30</v>
          </cell>
          <cell r="G428" t="str">
            <v>GALENIKA AD</v>
          </cell>
          <cell r="H428">
            <v>3.3333</v>
          </cell>
          <cell r="I428">
            <v>99.999</v>
          </cell>
          <cell r="J428">
            <v>3.499965</v>
          </cell>
          <cell r="K428">
            <v>105</v>
          </cell>
        </row>
        <row r="429">
          <cell r="B429">
            <v>100552</v>
          </cell>
          <cell r="C429" t="str">
            <v>C09CA01005</v>
          </cell>
          <cell r="D429" t="str">
            <v>LOSARTAN таблети 50mg</v>
          </cell>
          <cell r="E429" t="str">
            <v>LORISTA филм обл.табл.30x50mg</v>
          </cell>
          <cell r="F429">
            <v>30</v>
          </cell>
          <cell r="G429" t="str">
            <v>KRKA</v>
          </cell>
          <cell r="H429">
            <v>3.3333</v>
          </cell>
          <cell r="I429">
            <v>99.999</v>
          </cell>
          <cell r="J429">
            <v>3.499965</v>
          </cell>
          <cell r="K429">
            <v>105</v>
          </cell>
        </row>
        <row r="430">
          <cell r="B430">
            <v>100226</v>
          </cell>
          <cell r="C430" t="str">
            <v>C09CA01005</v>
          </cell>
          <cell r="D430" t="str">
            <v>LOSARTAN таблети 50mg</v>
          </cell>
          <cell r="E430" t="str">
            <v>LOSARTAN филм обл.табл.30x50mg</v>
          </cell>
          <cell r="F430">
            <v>30</v>
          </cell>
          <cell r="G430" t="str">
            <v>REPLEK FARM</v>
          </cell>
          <cell r="H430">
            <v>3.3333</v>
          </cell>
          <cell r="I430">
            <v>99.999</v>
          </cell>
          <cell r="J430">
            <v>3.499965</v>
          </cell>
          <cell r="K430">
            <v>105</v>
          </cell>
        </row>
        <row r="431">
          <cell r="B431">
            <v>100595</v>
          </cell>
          <cell r="C431" t="str">
            <v>C09CA01007</v>
          </cell>
          <cell r="D431" t="str">
            <v>LOSARTAN таблети 100mg</v>
          </cell>
          <cell r="E431" t="str">
            <v>LOSARTAN ALKALOID филм обл.табл.30x100mg</v>
          </cell>
          <cell r="F431">
            <v>30</v>
          </cell>
          <cell r="G431" t="str">
            <v>ALKALOID AD</v>
          </cell>
          <cell r="H431">
            <v>6.35</v>
          </cell>
          <cell r="I431">
            <v>190.5</v>
          </cell>
          <cell r="J431">
            <v>6.6674999999999995</v>
          </cell>
          <cell r="K431">
            <v>200</v>
          </cell>
        </row>
        <row r="432">
          <cell r="B432">
            <v>100617</v>
          </cell>
          <cell r="C432" t="str">
            <v>C09CA01007</v>
          </cell>
          <cell r="D432" t="str">
            <v>LOSARTAN таблети 100mg</v>
          </cell>
          <cell r="E432" t="str">
            <v>LORISTA филм обл.табл.30x100mg</v>
          </cell>
          <cell r="F432">
            <v>30</v>
          </cell>
          <cell r="G432" t="str">
            <v>KRKA</v>
          </cell>
          <cell r="H432">
            <v>6.35</v>
          </cell>
          <cell r="I432">
            <v>190.5</v>
          </cell>
          <cell r="J432">
            <v>6.6675</v>
          </cell>
          <cell r="K432">
            <v>200</v>
          </cell>
        </row>
        <row r="433">
          <cell r="B433">
            <v>100668</v>
          </cell>
          <cell r="C433" t="str">
            <v>C10AA01001</v>
          </cell>
          <cell r="D433" t="str">
            <v>SIMVASTATIN таблети 10mg</v>
          </cell>
          <cell r="E433" t="str">
            <v>VASILIP филм обл.табл.28x10mg</v>
          </cell>
          <cell r="F433">
            <v>28</v>
          </cell>
          <cell r="G433" t="str">
            <v>KRKA</v>
          </cell>
          <cell r="H433">
            <v>1.0571</v>
          </cell>
          <cell r="I433">
            <v>29.598799999999997</v>
          </cell>
          <cell r="J433">
            <v>1.109955</v>
          </cell>
          <cell r="K433">
            <v>31</v>
          </cell>
        </row>
        <row r="434">
          <cell r="B434">
            <v>100625</v>
          </cell>
          <cell r="C434" t="str">
            <v>C10AA01001</v>
          </cell>
          <cell r="D434" t="str">
            <v>SIMVASTATIN таблети 10mg</v>
          </cell>
          <cell r="E434" t="str">
            <v>HOLLESTA филм обл.табл.30x10mg</v>
          </cell>
          <cell r="F434">
            <v>30</v>
          </cell>
          <cell r="G434" t="str">
            <v>ALKALOID AD</v>
          </cell>
          <cell r="H434">
            <v>1.0571</v>
          </cell>
          <cell r="I434">
            <v>31.712999999999997</v>
          </cell>
          <cell r="J434">
            <v>1.109955</v>
          </cell>
          <cell r="K434">
            <v>33</v>
          </cell>
        </row>
        <row r="435">
          <cell r="B435">
            <v>100706</v>
          </cell>
          <cell r="C435" t="str">
            <v>C10AA01004</v>
          </cell>
          <cell r="D435" t="str">
            <v>SIMVASTATIN таблети 20mg</v>
          </cell>
          <cell r="E435" t="str">
            <v>VASILIP филм обл.табл.28x20mg</v>
          </cell>
          <cell r="F435">
            <v>28</v>
          </cell>
          <cell r="G435" t="str">
            <v>KRKA</v>
          </cell>
          <cell r="H435">
            <v>2.1193</v>
          </cell>
          <cell r="I435">
            <v>59.3404</v>
          </cell>
          <cell r="J435">
            <v>2.2252650000000003</v>
          </cell>
          <cell r="K435">
            <v>62</v>
          </cell>
        </row>
        <row r="436">
          <cell r="B436">
            <v>100684</v>
          </cell>
          <cell r="C436" t="str">
            <v>C10AA01004</v>
          </cell>
          <cell r="D436" t="str">
            <v>SIMVASTATIN таблети 20mg</v>
          </cell>
          <cell r="E436" t="str">
            <v>HOLLESTA филм обл.табл.30x20mg</v>
          </cell>
          <cell r="F436">
            <v>30</v>
          </cell>
          <cell r="G436" t="str">
            <v>ALKALOID AD</v>
          </cell>
          <cell r="H436">
            <v>2.1193</v>
          </cell>
          <cell r="I436">
            <v>63.579</v>
          </cell>
          <cell r="J436">
            <v>2.2252650000000003</v>
          </cell>
          <cell r="K436">
            <v>67</v>
          </cell>
        </row>
        <row r="437">
          <cell r="B437">
            <v>100765</v>
          </cell>
          <cell r="C437" t="str">
            <v>C10AA01007</v>
          </cell>
          <cell r="D437" t="str">
            <v>SIMVASTATIN таблети 40mg</v>
          </cell>
          <cell r="E437" t="str">
            <v>VASILIP филм обл.табл.28x40mg</v>
          </cell>
          <cell r="F437">
            <v>28</v>
          </cell>
          <cell r="G437" t="str">
            <v>KRKA</v>
          </cell>
          <cell r="H437">
            <v>4.2381</v>
          </cell>
          <cell r="I437">
            <v>118.66680000000001</v>
          </cell>
          <cell r="J437">
            <v>4.450005</v>
          </cell>
          <cell r="K437">
            <v>125</v>
          </cell>
        </row>
        <row r="438">
          <cell r="B438">
            <v>100749</v>
          </cell>
          <cell r="C438" t="str">
            <v>C10AA01007</v>
          </cell>
          <cell r="D438" t="str">
            <v>SIMVASTATIN таблети 40mg</v>
          </cell>
          <cell r="E438" t="str">
            <v>HOLLESTA филм обл.табл.30x40mg</v>
          </cell>
          <cell r="F438">
            <v>30</v>
          </cell>
          <cell r="G438" t="str">
            <v>ALKALOID AD</v>
          </cell>
          <cell r="H438">
            <v>4.2381</v>
          </cell>
          <cell r="I438">
            <v>127.143</v>
          </cell>
          <cell r="J438">
            <v>4.450005</v>
          </cell>
          <cell r="K438">
            <v>134</v>
          </cell>
        </row>
        <row r="439">
          <cell r="B439">
            <v>100757</v>
          </cell>
          <cell r="C439" t="str">
            <v>C10AA01007</v>
          </cell>
          <cell r="D439" t="str">
            <v>SIMVASTATIN таблети 40mg</v>
          </cell>
          <cell r="E439" t="str">
            <v>REVASTAT филм обл.табл.30x40mg</v>
          </cell>
          <cell r="F439">
            <v>30</v>
          </cell>
          <cell r="G439" t="str">
            <v>REPLEK FARM</v>
          </cell>
          <cell r="H439">
            <v>4.2381</v>
          </cell>
          <cell r="I439">
            <v>127.143</v>
          </cell>
          <cell r="J439">
            <v>4.450005</v>
          </cell>
          <cell r="K439">
            <v>134</v>
          </cell>
        </row>
        <row r="440">
          <cell r="B440">
            <v>100838</v>
          </cell>
          <cell r="C440" t="str">
            <v>C10AA05001</v>
          </cell>
          <cell r="D440" t="str">
            <v>ATORVASTATIN таблети 10mg</v>
          </cell>
          <cell r="E440" t="str">
            <v>TORVEX филм обл.табл.30x10mg</v>
          </cell>
          <cell r="F440">
            <v>30</v>
          </cell>
          <cell r="G440" t="str">
            <v>ALKALOID AD</v>
          </cell>
          <cell r="H440">
            <v>1.5894</v>
          </cell>
          <cell r="I440">
            <v>47.681999999999995</v>
          </cell>
          <cell r="J440">
            <v>1.66887</v>
          </cell>
          <cell r="K440">
            <v>50</v>
          </cell>
        </row>
        <row r="441">
          <cell r="B441">
            <v>104337</v>
          </cell>
          <cell r="C441" t="str">
            <v>C10AA05001</v>
          </cell>
          <cell r="D441" t="str">
            <v>ATORVASTATIN таблети 10mg</v>
          </cell>
          <cell r="E441" t="str">
            <v>COLASTIN-L филм обл.табл.30x10mg</v>
          </cell>
          <cell r="F441">
            <v>30</v>
          </cell>
          <cell r="G441" t="str">
            <v>DEVA HOLDING</v>
          </cell>
          <cell r="H441">
            <v>1.5894</v>
          </cell>
          <cell r="I441">
            <v>47.681999999999995</v>
          </cell>
          <cell r="J441">
            <v>1.66887</v>
          </cell>
          <cell r="K441">
            <v>50</v>
          </cell>
        </row>
        <row r="442">
          <cell r="B442">
            <v>100846</v>
          </cell>
          <cell r="C442" t="str">
            <v>C10AA05001</v>
          </cell>
          <cell r="D442" t="str">
            <v>ATORVASTATIN таблети 10mg</v>
          </cell>
          <cell r="E442" t="str">
            <v>ATOLIP филм обл.табл.30x10mg</v>
          </cell>
          <cell r="F442">
            <v>30</v>
          </cell>
          <cell r="G442" t="str">
            <v>GALENIKA AD</v>
          </cell>
          <cell r="H442">
            <v>1.5894</v>
          </cell>
          <cell r="I442">
            <v>47.681999999999995</v>
          </cell>
          <cell r="J442">
            <v>1.66887</v>
          </cell>
          <cell r="K442">
            <v>50</v>
          </cell>
        </row>
        <row r="443">
          <cell r="B443">
            <v>100781</v>
          </cell>
          <cell r="C443" t="str">
            <v>C10AA05001</v>
          </cell>
          <cell r="D443" t="str">
            <v>ATORVASTATIN таблети 10mg</v>
          </cell>
          <cell r="E443" t="str">
            <v>ATORIS филм обл.табл.30x10mg</v>
          </cell>
          <cell r="F443">
            <v>30</v>
          </cell>
          <cell r="G443" t="str">
            <v>KRKA</v>
          </cell>
          <cell r="H443">
            <v>1.5894</v>
          </cell>
          <cell r="I443">
            <v>47.681999999999995</v>
          </cell>
          <cell r="J443">
            <v>1.66887</v>
          </cell>
          <cell r="K443">
            <v>50</v>
          </cell>
        </row>
        <row r="444">
          <cell r="B444">
            <v>105325</v>
          </cell>
          <cell r="C444" t="str">
            <v>C10AA05001</v>
          </cell>
          <cell r="D444" t="str">
            <v>ATORVASTATIN таблети 10mg</v>
          </cell>
          <cell r="E444" t="str">
            <v>SORTIS филм обл.табл.30x10mg</v>
          </cell>
          <cell r="F444">
            <v>30</v>
          </cell>
          <cell r="G444" t="str">
            <v>PFIZER S.A.</v>
          </cell>
          <cell r="H444">
            <v>1.5894</v>
          </cell>
          <cell r="I444">
            <v>47.681999999999995</v>
          </cell>
          <cell r="J444">
            <v>1.66887</v>
          </cell>
          <cell r="K444">
            <v>50</v>
          </cell>
        </row>
        <row r="445">
          <cell r="B445">
            <v>100811</v>
          </cell>
          <cell r="C445" t="str">
            <v>C10AA05001</v>
          </cell>
          <cell r="D445" t="str">
            <v>ATORVASTATIN таблети 10mg</v>
          </cell>
          <cell r="E445" t="str">
            <v>ATORVOX филм обл.табл.30x10mg</v>
          </cell>
          <cell r="F445">
            <v>30</v>
          </cell>
          <cell r="G445" t="str">
            <v>PLIVA</v>
          </cell>
          <cell r="H445">
            <v>1.5894</v>
          </cell>
          <cell r="I445">
            <v>47.681999999999995</v>
          </cell>
          <cell r="J445">
            <v>1.66887</v>
          </cell>
          <cell r="K445">
            <v>50</v>
          </cell>
        </row>
        <row r="446">
          <cell r="B446">
            <v>100803</v>
          </cell>
          <cell r="C446" t="str">
            <v>C10AA05001</v>
          </cell>
          <cell r="D446" t="str">
            <v>ATORVASTATIN таблети 10mg</v>
          </cell>
          <cell r="E446" t="str">
            <v>ATORVASTATIN филм обл.табл.30x10mg</v>
          </cell>
          <cell r="F446">
            <v>30</v>
          </cell>
          <cell r="G446" t="str">
            <v>REPLEK FARM</v>
          </cell>
          <cell r="H446">
            <v>1.5894</v>
          </cell>
          <cell r="I446">
            <v>47.681999999999995</v>
          </cell>
          <cell r="J446">
            <v>1.66887</v>
          </cell>
          <cell r="K446">
            <v>50</v>
          </cell>
        </row>
        <row r="447">
          <cell r="B447">
            <v>108502</v>
          </cell>
          <cell r="C447" t="str">
            <v>C10AA05001</v>
          </cell>
          <cell r="D447" t="str">
            <v>ATORVASTATIN таблети 10mg</v>
          </cell>
          <cell r="E447" t="str">
            <v>TULIP филм обл.табл.30x10mg</v>
          </cell>
          <cell r="F447">
            <v>30</v>
          </cell>
          <cell r="G447" t="str">
            <v>LEK</v>
          </cell>
          <cell r="H447">
            <v>1.5894</v>
          </cell>
          <cell r="I447">
            <v>47.681999999999995</v>
          </cell>
          <cell r="J447">
            <v>1.66887</v>
          </cell>
          <cell r="K447">
            <v>50</v>
          </cell>
        </row>
        <row r="448">
          <cell r="B448">
            <v>109541</v>
          </cell>
          <cell r="C448" t="str">
            <v>C10AA05001</v>
          </cell>
          <cell r="D448" t="str">
            <v>ATORVASTATIN таблети 10mg</v>
          </cell>
          <cell r="E448" t="str">
            <v>TORVACARD филм обл.табл.30x10mg</v>
          </cell>
          <cell r="F448">
            <v>30</v>
          </cell>
          <cell r="G448" t="str">
            <v>ZENTIVA k.s.</v>
          </cell>
          <cell r="H448">
            <v>1.5894</v>
          </cell>
          <cell r="I448">
            <v>47.681999999999995</v>
          </cell>
          <cell r="J448">
            <v>1.66887</v>
          </cell>
          <cell r="K448">
            <v>50</v>
          </cell>
        </row>
        <row r="449">
          <cell r="B449">
            <v>100919</v>
          </cell>
          <cell r="C449" t="str">
            <v>C10AA05004</v>
          </cell>
          <cell r="D449" t="str">
            <v>ATORVASTATIN таблети 20mg</v>
          </cell>
          <cell r="E449" t="str">
            <v>TORVEX филм обл.табл.30x20mg</v>
          </cell>
          <cell r="F449">
            <v>30</v>
          </cell>
          <cell r="G449" t="str">
            <v>ALKALOID AD</v>
          </cell>
          <cell r="H449">
            <v>3.1789</v>
          </cell>
          <cell r="I449">
            <v>95.367</v>
          </cell>
          <cell r="J449">
            <v>3.337845</v>
          </cell>
          <cell r="K449">
            <v>100</v>
          </cell>
        </row>
        <row r="450">
          <cell r="B450">
            <v>104345</v>
          </cell>
          <cell r="C450" t="str">
            <v>C10AA05004</v>
          </cell>
          <cell r="D450" t="str">
            <v>ATORVASTATIN таблети 20mg</v>
          </cell>
          <cell r="E450" t="str">
            <v>COLASTIN-L филм обл.табл.30x20mg</v>
          </cell>
          <cell r="F450">
            <v>30</v>
          </cell>
          <cell r="G450" t="str">
            <v>DEVA HOLDING</v>
          </cell>
          <cell r="H450">
            <v>3.1789</v>
          </cell>
          <cell r="I450">
            <v>95.367</v>
          </cell>
          <cell r="J450">
            <v>3.337845</v>
          </cell>
          <cell r="K450">
            <v>100</v>
          </cell>
        </row>
        <row r="451">
          <cell r="B451">
            <v>100927</v>
          </cell>
          <cell r="C451" t="str">
            <v>C10AA05004</v>
          </cell>
          <cell r="D451" t="str">
            <v>ATORVASTATIN таблети 20mg</v>
          </cell>
          <cell r="E451" t="str">
            <v>ATOLIP филм обл.табл.30x20mg</v>
          </cell>
          <cell r="F451">
            <v>30</v>
          </cell>
          <cell r="G451" t="str">
            <v>GALENIKA AD</v>
          </cell>
          <cell r="H451">
            <v>3.1789</v>
          </cell>
          <cell r="I451">
            <v>95.367</v>
          </cell>
          <cell r="J451">
            <v>3.337845</v>
          </cell>
          <cell r="K451">
            <v>100</v>
          </cell>
        </row>
        <row r="452">
          <cell r="B452">
            <v>100854</v>
          </cell>
          <cell r="C452" t="str">
            <v>C10AA05004</v>
          </cell>
          <cell r="D452" t="str">
            <v>ATORVASTATIN таблети 20mg</v>
          </cell>
          <cell r="E452" t="str">
            <v>ATORIS филм обл.табл.30x20mg</v>
          </cell>
          <cell r="F452">
            <v>30</v>
          </cell>
          <cell r="G452" t="str">
            <v>KRKA</v>
          </cell>
          <cell r="H452">
            <v>3.1789</v>
          </cell>
          <cell r="I452">
            <v>95.367</v>
          </cell>
          <cell r="J452">
            <v>3.337845</v>
          </cell>
          <cell r="K452">
            <v>100</v>
          </cell>
        </row>
        <row r="453">
          <cell r="B453">
            <v>105333</v>
          </cell>
          <cell r="C453" t="str">
            <v>C10AA05004</v>
          </cell>
          <cell r="D453" t="str">
            <v>ATORVASTATIN таблети 20mg</v>
          </cell>
          <cell r="E453" t="str">
            <v>SORTIS филм обл.табл.30x20mg</v>
          </cell>
          <cell r="F453">
            <v>30</v>
          </cell>
          <cell r="G453" t="str">
            <v>PFIZER </v>
          </cell>
          <cell r="H453">
            <v>3.1789</v>
          </cell>
          <cell r="I453">
            <v>95.367</v>
          </cell>
          <cell r="J453">
            <v>3.337845</v>
          </cell>
          <cell r="K453">
            <v>100</v>
          </cell>
        </row>
        <row r="454">
          <cell r="B454">
            <v>100889</v>
          </cell>
          <cell r="C454" t="str">
            <v>C10AA05004</v>
          </cell>
          <cell r="D454" t="str">
            <v>ATORVASTATIN таблети 20mg</v>
          </cell>
          <cell r="E454" t="str">
            <v>ATORVOX филм обл.табл.30x20mg</v>
          </cell>
          <cell r="F454">
            <v>30</v>
          </cell>
          <cell r="G454" t="str">
            <v>PLIVA</v>
          </cell>
          <cell r="H454">
            <v>3.1789</v>
          </cell>
          <cell r="I454">
            <v>95.367</v>
          </cell>
          <cell r="J454">
            <v>3.337845</v>
          </cell>
          <cell r="K454">
            <v>100</v>
          </cell>
        </row>
        <row r="455">
          <cell r="B455">
            <v>100862</v>
          </cell>
          <cell r="C455" t="str">
            <v>C10AA05004</v>
          </cell>
          <cell r="D455" t="str">
            <v>ATORVASTATIN таблети 20mg</v>
          </cell>
          <cell r="E455" t="str">
            <v>ATORVASTATIN филм обл.табл.30x20mg</v>
          </cell>
          <cell r="F455">
            <v>30</v>
          </cell>
          <cell r="G455" t="str">
            <v>REPLEK FARM</v>
          </cell>
          <cell r="H455">
            <v>3.1789</v>
          </cell>
          <cell r="I455">
            <v>95.367</v>
          </cell>
          <cell r="J455">
            <v>3.337845</v>
          </cell>
          <cell r="K455">
            <v>100</v>
          </cell>
        </row>
        <row r="456">
          <cell r="B456">
            <v>100897</v>
          </cell>
          <cell r="C456" t="str">
            <v>C10AA05004</v>
          </cell>
          <cell r="D456" t="str">
            <v>ATORVASTATIN таблети 20mg</v>
          </cell>
          <cell r="E456" t="str">
            <v>TULIP филм обл.табл.30x20mg</v>
          </cell>
          <cell r="F456">
            <v>30</v>
          </cell>
          <cell r="G456" t="str">
            <v>SANDOZ LEK</v>
          </cell>
          <cell r="H456">
            <v>3.1789</v>
          </cell>
          <cell r="I456">
            <v>95.367</v>
          </cell>
          <cell r="J456">
            <v>3.337845</v>
          </cell>
          <cell r="K456">
            <v>100</v>
          </cell>
        </row>
        <row r="457">
          <cell r="B457">
            <v>109568</v>
          </cell>
          <cell r="C457" t="str">
            <v>C10AA05004</v>
          </cell>
          <cell r="D457" t="str">
            <v>ATORVASTATIN таблети 20mg</v>
          </cell>
          <cell r="E457" t="str">
            <v>TORVACARD филм обл.табл.30x20mg</v>
          </cell>
          <cell r="F457">
            <v>30</v>
          </cell>
          <cell r="G457" t="str">
            <v>ZENTIVA k.s.</v>
          </cell>
          <cell r="H457">
            <v>3.1789</v>
          </cell>
          <cell r="I457">
            <v>95.367</v>
          </cell>
          <cell r="J457">
            <v>3.337845</v>
          </cell>
          <cell r="K457">
            <v>100</v>
          </cell>
        </row>
        <row r="458">
          <cell r="B458">
            <v>100935</v>
          </cell>
          <cell r="C458" t="str">
            <v>C10AA05015</v>
          </cell>
          <cell r="D458" t="str">
            <v>ATORVASTATIN таблети 30mg</v>
          </cell>
          <cell r="E458" t="str">
            <v>ATORIS филм обл.табл.30x30mg</v>
          </cell>
          <cell r="F458">
            <v>30</v>
          </cell>
          <cell r="G458" t="str">
            <v>KRKA</v>
          </cell>
          <cell r="H458">
            <v>4.7714</v>
          </cell>
          <cell r="I458">
            <v>143.142</v>
          </cell>
          <cell r="J458">
            <v>5.00997</v>
          </cell>
          <cell r="K458">
            <v>150</v>
          </cell>
        </row>
        <row r="459">
          <cell r="B459">
            <v>100951</v>
          </cell>
          <cell r="C459" t="str">
            <v>C10AA05007</v>
          </cell>
          <cell r="D459" t="str">
            <v>ATORVASTATIN таблети 40mg</v>
          </cell>
          <cell r="E459" t="str">
            <v>TORVEX филм обл.табл.30x40mg</v>
          </cell>
          <cell r="F459">
            <v>30</v>
          </cell>
          <cell r="G459" t="str">
            <v>ALKALOID AD</v>
          </cell>
          <cell r="H459">
            <v>6.3578</v>
          </cell>
          <cell r="I459">
            <v>190.734</v>
          </cell>
          <cell r="J459">
            <v>6.67569</v>
          </cell>
          <cell r="K459">
            <v>200</v>
          </cell>
        </row>
        <row r="460">
          <cell r="B460">
            <v>104353</v>
          </cell>
          <cell r="C460" t="str">
            <v>C10AA05007</v>
          </cell>
          <cell r="D460" t="str">
            <v>ATORVASTATIN таблети 40mg</v>
          </cell>
          <cell r="E460" t="str">
            <v>COLASTIN-L филм обл.табл.30x40mg</v>
          </cell>
          <cell r="F460">
            <v>30</v>
          </cell>
          <cell r="G460" t="str">
            <v>DEVA HOLDING</v>
          </cell>
          <cell r="H460">
            <v>6.3578</v>
          </cell>
          <cell r="I460">
            <v>190.734</v>
          </cell>
          <cell r="J460">
            <v>6.67569</v>
          </cell>
          <cell r="K460">
            <v>200</v>
          </cell>
        </row>
        <row r="461">
          <cell r="B461">
            <v>100978</v>
          </cell>
          <cell r="C461" t="str">
            <v>C10AA05007</v>
          </cell>
          <cell r="D461" t="str">
            <v>ATORVASTATIN таблети 40mg</v>
          </cell>
          <cell r="E461" t="str">
            <v>ATORIS филм обл.табл.30x40mg</v>
          </cell>
          <cell r="F461">
            <v>30</v>
          </cell>
          <cell r="G461" t="str">
            <v>KRKA</v>
          </cell>
          <cell r="H461">
            <v>6.3578</v>
          </cell>
          <cell r="I461">
            <v>190.734</v>
          </cell>
          <cell r="J461">
            <v>6.67569</v>
          </cell>
          <cell r="K461">
            <v>200</v>
          </cell>
        </row>
        <row r="462">
          <cell r="B462">
            <v>105341</v>
          </cell>
          <cell r="C462" t="str">
            <v>C10AA05007</v>
          </cell>
          <cell r="D462" t="str">
            <v>ATORVASTATIN таблети 40mg</v>
          </cell>
          <cell r="E462" t="str">
            <v>SORTIS филм обл.табл.30x40mg</v>
          </cell>
          <cell r="F462">
            <v>30</v>
          </cell>
          <cell r="G462" t="str">
            <v>PFIZER </v>
          </cell>
          <cell r="H462">
            <v>6.3578</v>
          </cell>
          <cell r="I462">
            <v>190.734</v>
          </cell>
          <cell r="J462">
            <v>6.67569</v>
          </cell>
          <cell r="K462">
            <v>200</v>
          </cell>
        </row>
        <row r="463">
          <cell r="B463">
            <v>100943</v>
          </cell>
          <cell r="C463" t="str">
            <v>C10AA05007</v>
          </cell>
          <cell r="D463" t="str">
            <v>ATORVASTATIN таблети 40mg</v>
          </cell>
          <cell r="E463" t="str">
            <v>ATORVOX филм обл.табл.30x40mg</v>
          </cell>
          <cell r="F463">
            <v>30</v>
          </cell>
          <cell r="G463" t="str">
            <v>PLIVA</v>
          </cell>
          <cell r="H463">
            <v>6.3578</v>
          </cell>
          <cell r="I463">
            <v>190.734</v>
          </cell>
          <cell r="J463">
            <v>6.67569</v>
          </cell>
          <cell r="K463">
            <v>200</v>
          </cell>
        </row>
        <row r="464">
          <cell r="B464">
            <v>100994</v>
          </cell>
          <cell r="C464" t="str">
            <v>C10AA05007</v>
          </cell>
          <cell r="D464" t="str">
            <v>ATORVASTATIN таблети 40mg</v>
          </cell>
          <cell r="E464" t="str">
            <v>ATORVASTATIN филм обл.табл.30x40mg</v>
          </cell>
          <cell r="F464">
            <v>30</v>
          </cell>
          <cell r="G464" t="str">
            <v>REPLEK FARM</v>
          </cell>
          <cell r="H464">
            <v>6.3578</v>
          </cell>
          <cell r="I464">
            <v>190.734</v>
          </cell>
          <cell r="J464">
            <v>6.67569</v>
          </cell>
          <cell r="K464">
            <v>200</v>
          </cell>
        </row>
        <row r="465">
          <cell r="B465">
            <v>100986</v>
          </cell>
          <cell r="C465" t="str">
            <v>C10AA05007</v>
          </cell>
          <cell r="D465" t="str">
            <v>ATORVASTATIN таблети 40mg</v>
          </cell>
          <cell r="E465" t="str">
            <v>TULIP филм обл.табл.30x40mg</v>
          </cell>
          <cell r="F465">
            <v>30</v>
          </cell>
          <cell r="G465" t="str">
            <v>SANDOZ LEK</v>
          </cell>
          <cell r="H465">
            <v>6.3578</v>
          </cell>
          <cell r="I465">
            <v>190.734</v>
          </cell>
          <cell r="J465">
            <v>6.67569</v>
          </cell>
          <cell r="K465">
            <v>200</v>
          </cell>
        </row>
        <row r="466">
          <cell r="B466">
            <v>109576</v>
          </cell>
          <cell r="C466" t="str">
            <v>C10AA05007</v>
          </cell>
          <cell r="D466" t="str">
            <v>ATORVASTATIN таблети 40mg</v>
          </cell>
          <cell r="E466" t="str">
            <v>TORVACARD филм обл.табл.30x40mg</v>
          </cell>
          <cell r="F466">
            <v>30</v>
          </cell>
          <cell r="G466" t="str">
            <v>ZENTIVA k.s.</v>
          </cell>
          <cell r="H466">
            <v>6.3578</v>
          </cell>
          <cell r="I466">
            <v>190.734</v>
          </cell>
          <cell r="J466">
            <v>6.67569</v>
          </cell>
          <cell r="K466">
            <v>200</v>
          </cell>
        </row>
        <row r="467">
          <cell r="B467">
            <v>101001</v>
          </cell>
          <cell r="C467" t="str">
            <v>C10AA05016</v>
          </cell>
          <cell r="D467" t="str">
            <v>ATORVASTATIN таблети 60mg</v>
          </cell>
          <cell r="E467" t="str">
            <v>ATORIS филм обл.табл.30x60mg</v>
          </cell>
          <cell r="F467">
            <v>30</v>
          </cell>
          <cell r="G467" t="str">
            <v>KRKA</v>
          </cell>
          <cell r="H467">
            <v>9.5367</v>
          </cell>
          <cell r="I467">
            <v>286.101</v>
          </cell>
          <cell r="J467">
            <v>10.013535000000001</v>
          </cell>
          <cell r="K467">
            <v>300</v>
          </cell>
        </row>
        <row r="468">
          <cell r="B468">
            <v>985902</v>
          </cell>
          <cell r="C468" t="str">
            <v>C10AA05010</v>
          </cell>
          <cell r="D468" t="str">
            <v>ATORVASTATIN таблети 80mg</v>
          </cell>
          <cell r="E468" t="str">
            <v>TORVEX филм обл.табл.30x80mg</v>
          </cell>
          <cell r="F468">
            <v>30</v>
          </cell>
          <cell r="G468" t="str">
            <v>ALKALOID AD</v>
          </cell>
          <cell r="H468">
            <v>12.7156</v>
          </cell>
          <cell r="I468">
            <v>381.468</v>
          </cell>
          <cell r="J468">
            <v>13.35138</v>
          </cell>
          <cell r="K468">
            <v>401</v>
          </cell>
        </row>
        <row r="469">
          <cell r="B469">
            <v>104361</v>
          </cell>
          <cell r="C469" t="str">
            <v>C10AA05010</v>
          </cell>
          <cell r="D469" t="str">
            <v>ATORVASTATIN таблети 80mg</v>
          </cell>
          <cell r="E469" t="str">
            <v>COLASTIN-L филм обл.табл.30x80mg</v>
          </cell>
          <cell r="F469">
            <v>30</v>
          </cell>
          <cell r="G469" t="str">
            <v>DEVA HOLDING</v>
          </cell>
          <cell r="H469">
            <v>12.7156</v>
          </cell>
          <cell r="I469">
            <v>381.468</v>
          </cell>
          <cell r="J469">
            <v>13.35138</v>
          </cell>
          <cell r="K469">
            <v>401</v>
          </cell>
        </row>
        <row r="470">
          <cell r="B470">
            <v>989169</v>
          </cell>
          <cell r="C470" t="str">
            <v>C10AA05010</v>
          </cell>
          <cell r="D470" t="str">
            <v>ATORVASTATIN таблети 80mg</v>
          </cell>
          <cell r="E470" t="str">
            <v>ATORIS филм обл.табл.30x80mg</v>
          </cell>
          <cell r="F470">
            <v>30</v>
          </cell>
          <cell r="G470" t="str">
            <v>KRKA</v>
          </cell>
          <cell r="H470">
            <v>12.7156</v>
          </cell>
          <cell r="I470">
            <v>381.468</v>
          </cell>
          <cell r="J470">
            <v>13.35138</v>
          </cell>
          <cell r="K470">
            <v>401</v>
          </cell>
        </row>
        <row r="471">
          <cell r="B471">
            <v>105368</v>
          </cell>
          <cell r="C471" t="str">
            <v>C10AA05010</v>
          </cell>
          <cell r="D471" t="str">
            <v>ATORVASTATIN таблети 80mg</v>
          </cell>
          <cell r="E471" t="str">
            <v>SORTIS филм обл.табл.30x80mg</v>
          </cell>
          <cell r="F471">
            <v>30</v>
          </cell>
          <cell r="G471" t="str">
            <v>PFIZER </v>
          </cell>
          <cell r="H471">
            <v>12.7156</v>
          </cell>
          <cell r="I471">
            <v>381.468</v>
          </cell>
          <cell r="J471">
            <v>13.35138</v>
          </cell>
          <cell r="K471">
            <v>401</v>
          </cell>
        </row>
        <row r="472">
          <cell r="B472">
            <v>101869</v>
          </cell>
          <cell r="C472" t="str">
            <v>C10AA05010</v>
          </cell>
          <cell r="D472" t="str">
            <v>ATORVASTATIN таблети 80mg</v>
          </cell>
          <cell r="E472" t="str">
            <v>ATORVOX филм обл.табл.30x80mg</v>
          </cell>
          <cell r="F472">
            <v>30</v>
          </cell>
          <cell r="G472" t="str">
            <v>PLIVA</v>
          </cell>
          <cell r="H472">
            <v>12.7156</v>
          </cell>
          <cell r="I472">
            <v>381.468</v>
          </cell>
          <cell r="J472">
            <v>13.35138</v>
          </cell>
          <cell r="K472">
            <v>401</v>
          </cell>
        </row>
        <row r="473">
          <cell r="B473">
            <v>988928</v>
          </cell>
          <cell r="C473" t="str">
            <v>C10AA05010</v>
          </cell>
          <cell r="D473" t="str">
            <v>ATORVASTATIN таблети 80mg</v>
          </cell>
          <cell r="E473" t="str">
            <v>ATORVASTATIN филм обл.табл.30x80mg</v>
          </cell>
          <cell r="F473">
            <v>30</v>
          </cell>
          <cell r="G473" t="str">
            <v>REPLEK FARM</v>
          </cell>
          <cell r="H473">
            <v>12.7156</v>
          </cell>
          <cell r="I473">
            <v>381.468</v>
          </cell>
          <cell r="J473">
            <v>13.35138</v>
          </cell>
          <cell r="K473">
            <v>401</v>
          </cell>
        </row>
        <row r="474">
          <cell r="B474">
            <v>109584</v>
          </cell>
          <cell r="C474" t="str">
            <v>C10AA05010</v>
          </cell>
          <cell r="D474" t="str">
            <v>ATORVASTATIN таблети 80mg</v>
          </cell>
          <cell r="E474" t="str">
            <v>TORVACARD филм обл.табл.30x80mg</v>
          </cell>
          <cell r="F474">
            <v>30</v>
          </cell>
          <cell r="G474" t="str">
            <v>ZENTIVA k.s.</v>
          </cell>
          <cell r="H474">
            <v>12.7156</v>
          </cell>
          <cell r="I474">
            <v>381.468</v>
          </cell>
          <cell r="J474">
            <v>13.35138</v>
          </cell>
          <cell r="K474">
            <v>401</v>
          </cell>
        </row>
        <row r="475">
          <cell r="B475">
            <v>104914</v>
          </cell>
          <cell r="C475" t="str">
            <v>C10AA07007</v>
          </cell>
          <cell r="D475" t="str">
            <v>ROSUVASTATIN таблети 5mg</v>
          </cell>
          <cell r="E475" t="str">
            <v>COLNAR-SANOVEL филм обл.табл.28x5mg</v>
          </cell>
          <cell r="F475">
            <v>28</v>
          </cell>
          <cell r="G475" t="str">
            <v>SANOVEL ilac </v>
          </cell>
          <cell r="H475">
            <v>1.5894</v>
          </cell>
          <cell r="I475">
            <v>44.5032</v>
          </cell>
          <cell r="J475">
            <v>1.66887</v>
          </cell>
          <cell r="K475">
            <v>47</v>
          </cell>
        </row>
        <row r="476">
          <cell r="B476">
            <v>108626</v>
          </cell>
          <cell r="C476" t="str">
            <v>C10AA07007</v>
          </cell>
          <cell r="D476" t="str">
            <v>ROSUVASTATIN таблети 5mg</v>
          </cell>
          <cell r="E476" t="str">
            <v>RUSOVAS филм обл.табл.30x5mg</v>
          </cell>
          <cell r="F476">
            <v>30</v>
          </cell>
          <cell r="G476" t="str">
            <v>EMS, S.A.</v>
          </cell>
          <cell r="H476">
            <v>1.5894</v>
          </cell>
          <cell r="I476">
            <v>47.681999999999995</v>
          </cell>
          <cell r="J476">
            <v>1.66887</v>
          </cell>
          <cell r="K476">
            <v>50</v>
          </cell>
        </row>
        <row r="477">
          <cell r="B477">
            <v>105376</v>
          </cell>
          <cell r="C477" t="str">
            <v>C10AA07007</v>
          </cell>
          <cell r="D477" t="str">
            <v>ROSUVASTATIN таблети 5mg</v>
          </cell>
          <cell r="E477" t="str">
            <v>ROPUIDO филм обл.табл.30x5mg</v>
          </cell>
          <cell r="F477">
            <v>30</v>
          </cell>
          <cell r="G477" t="str">
            <v>ALKALOID AD</v>
          </cell>
          <cell r="H477">
            <v>1.5894</v>
          </cell>
          <cell r="I477">
            <v>47.681999999999995</v>
          </cell>
          <cell r="J477">
            <v>1.66887</v>
          </cell>
          <cell r="K477">
            <v>50</v>
          </cell>
        </row>
        <row r="478">
          <cell r="B478">
            <v>101044</v>
          </cell>
          <cell r="C478" t="str">
            <v>C10AA07007</v>
          </cell>
          <cell r="D478" t="str">
            <v>ROSUVASTATIN таблети 5mg</v>
          </cell>
          <cell r="E478" t="str">
            <v>ROSWERA филм обл.табл.30x5mg</v>
          </cell>
          <cell r="F478">
            <v>30</v>
          </cell>
          <cell r="G478" t="str">
            <v>KRKA</v>
          </cell>
          <cell r="H478">
            <v>1.5894</v>
          </cell>
          <cell r="I478">
            <v>47.681999999999995</v>
          </cell>
          <cell r="J478">
            <v>1.66887</v>
          </cell>
          <cell r="K478">
            <v>50</v>
          </cell>
        </row>
        <row r="479">
          <cell r="B479">
            <v>103993</v>
          </cell>
          <cell r="C479" t="str">
            <v>C10AA07007</v>
          </cell>
          <cell r="D479" t="str">
            <v>ROSUVASTATIN таблети 5mg</v>
          </cell>
          <cell r="E479" t="str">
            <v>COUPET филм обл.табл.30x5mg</v>
          </cell>
          <cell r="F479">
            <v>30</v>
          </cell>
          <cell r="G479" t="str">
            <v>LEK</v>
          </cell>
          <cell r="H479">
            <v>1.5894</v>
          </cell>
          <cell r="I479">
            <v>47.681999999999995</v>
          </cell>
          <cell r="J479">
            <v>1.66887</v>
          </cell>
          <cell r="K479">
            <v>50</v>
          </cell>
        </row>
        <row r="480">
          <cell r="B480">
            <v>106666</v>
          </cell>
          <cell r="C480" t="str">
            <v>C10AA07007</v>
          </cell>
          <cell r="D480" t="str">
            <v>ROSUVASTATIN таблети 5mg</v>
          </cell>
          <cell r="E480" t="str">
            <v>EPRI филм обл.табл.30x5mg</v>
          </cell>
          <cell r="F480">
            <v>30</v>
          </cell>
          <cell r="G480" t="str">
            <v>PLIVA/TEVA/MERCKLE</v>
          </cell>
          <cell r="H480">
            <v>1.5894</v>
          </cell>
          <cell r="I480">
            <v>47.681999999999995</v>
          </cell>
          <cell r="J480">
            <v>1.66887</v>
          </cell>
          <cell r="K480">
            <v>50</v>
          </cell>
        </row>
        <row r="481">
          <cell r="B481">
            <v>107166</v>
          </cell>
          <cell r="C481" t="str">
            <v>C10AA07007</v>
          </cell>
          <cell r="D481" t="str">
            <v>ROSUVASTATIN таблети 5mg</v>
          </cell>
          <cell r="E481" t="str">
            <v>COLNAR-SANOVEL филм обл.табл.90x5mg</v>
          </cell>
          <cell r="F481">
            <v>90</v>
          </cell>
          <cell r="G481" t="str">
            <v>SANOVEL ilac </v>
          </cell>
          <cell r="H481">
            <v>1.5894</v>
          </cell>
          <cell r="I481">
            <v>143.046</v>
          </cell>
          <cell r="J481">
            <v>1.66887</v>
          </cell>
          <cell r="K481">
            <v>150</v>
          </cell>
        </row>
        <row r="482">
          <cell r="B482">
            <v>108383</v>
          </cell>
          <cell r="C482" t="str">
            <v>C10AA07007</v>
          </cell>
          <cell r="D482" t="str">
            <v>ROSUVASTATIN таблети 5mg</v>
          </cell>
          <cell r="E482" t="str">
            <v>PARAVANO филм обл.табл.30x5mg</v>
          </cell>
          <cell r="F482">
            <v>30</v>
          </cell>
          <cell r="G482" t="str">
            <v>HEMOFARM</v>
          </cell>
          <cell r="H482">
            <v>1.5894</v>
          </cell>
          <cell r="I482">
            <v>47.681999999999995</v>
          </cell>
          <cell r="J482">
            <v>1.66887</v>
          </cell>
          <cell r="K482">
            <v>50</v>
          </cell>
        </row>
        <row r="483">
          <cell r="B483">
            <v>108391</v>
          </cell>
          <cell r="C483" t="str">
            <v>C10AA07008</v>
          </cell>
          <cell r="D483" t="str">
            <v>ROSUVASTATIN таблети 10mg</v>
          </cell>
          <cell r="E483" t="str">
            <v>PARAVANO филм обл.табл.30x10mg</v>
          </cell>
          <cell r="F483">
            <v>30</v>
          </cell>
          <cell r="G483" t="str">
            <v>HEMOFARM</v>
          </cell>
          <cell r="H483">
            <v>3.1789</v>
          </cell>
          <cell r="I483">
            <v>95.367</v>
          </cell>
          <cell r="J483">
            <v>3.337845</v>
          </cell>
          <cell r="K483">
            <v>100</v>
          </cell>
        </row>
        <row r="484">
          <cell r="B484">
            <v>104388</v>
          </cell>
          <cell r="C484" t="str">
            <v>C10AA07008</v>
          </cell>
          <cell r="D484" t="str">
            <v>ROSUVASTATIN таблети 10mg</v>
          </cell>
          <cell r="E484" t="str">
            <v>ULTROX филм обл.табл.28x10mg</v>
          </cell>
          <cell r="F484">
            <v>28</v>
          </cell>
          <cell r="G484" t="str">
            <v>NOBEL ILAC</v>
          </cell>
          <cell r="H484">
            <v>3.1789</v>
          </cell>
          <cell r="I484">
            <v>89.0092</v>
          </cell>
          <cell r="J484">
            <v>3.337845</v>
          </cell>
          <cell r="K484">
            <v>93</v>
          </cell>
        </row>
        <row r="485">
          <cell r="B485">
            <v>104922</v>
          </cell>
          <cell r="C485" t="str">
            <v>C10AA07008</v>
          </cell>
          <cell r="D485" t="str">
            <v>ROSUVASTATIN таблети 10mg</v>
          </cell>
          <cell r="E485" t="str">
            <v>COLNAR-SANOVEL филм обл.табл.28x10mg</v>
          </cell>
          <cell r="F485">
            <v>28</v>
          </cell>
          <cell r="G485" t="str">
            <v>SANOVEL ilac </v>
          </cell>
          <cell r="H485">
            <v>3.1789</v>
          </cell>
          <cell r="I485">
            <v>89.0092</v>
          </cell>
          <cell r="J485">
            <v>3.337845</v>
          </cell>
          <cell r="K485">
            <v>93</v>
          </cell>
        </row>
        <row r="486">
          <cell r="B486">
            <v>105384</v>
          </cell>
          <cell r="C486" t="str">
            <v>C10AA07008</v>
          </cell>
          <cell r="D486" t="str">
            <v>ROSUVASTATIN таблети 10mg</v>
          </cell>
          <cell r="E486" t="str">
            <v>ROPUIDO филм обл.табл.30x10mg</v>
          </cell>
          <cell r="F486">
            <v>30</v>
          </cell>
          <cell r="G486" t="str">
            <v>ALKALOID AD</v>
          </cell>
          <cell r="H486">
            <v>3.1789</v>
          </cell>
          <cell r="I486">
            <v>95.367</v>
          </cell>
          <cell r="J486">
            <v>3.337845</v>
          </cell>
          <cell r="K486">
            <v>100</v>
          </cell>
        </row>
        <row r="487">
          <cell r="B487">
            <v>101125</v>
          </cell>
          <cell r="C487" t="str">
            <v>C10AA07008</v>
          </cell>
          <cell r="D487" t="str">
            <v>ROSUVASTATIN таблети 10mg</v>
          </cell>
          <cell r="E487" t="str">
            <v>ROSWERA филм обл.табл.30x10mg</v>
          </cell>
          <cell r="F487">
            <v>30</v>
          </cell>
          <cell r="G487" t="str">
            <v>KRKA</v>
          </cell>
          <cell r="H487">
            <v>3.1789</v>
          </cell>
          <cell r="I487">
            <v>95.367</v>
          </cell>
          <cell r="J487">
            <v>3.337845</v>
          </cell>
          <cell r="K487">
            <v>100</v>
          </cell>
        </row>
        <row r="488">
          <cell r="B488">
            <v>104019</v>
          </cell>
          <cell r="C488" t="str">
            <v>C10AA07008</v>
          </cell>
          <cell r="D488" t="str">
            <v>ROSUVASTATIN таблети 10mg</v>
          </cell>
          <cell r="E488" t="str">
            <v>COUPET филм обл.табл.30x10mg</v>
          </cell>
          <cell r="F488">
            <v>30</v>
          </cell>
          <cell r="G488" t="str">
            <v>LEK</v>
          </cell>
          <cell r="H488">
            <v>3.1789</v>
          </cell>
          <cell r="I488">
            <v>95.367</v>
          </cell>
          <cell r="J488">
            <v>3.337845</v>
          </cell>
          <cell r="K488">
            <v>100</v>
          </cell>
        </row>
        <row r="489">
          <cell r="B489">
            <v>101109</v>
          </cell>
          <cell r="C489" t="str">
            <v>C10AA07008</v>
          </cell>
          <cell r="D489" t="str">
            <v>ROSUVASTATIN таблети 10mg</v>
          </cell>
          <cell r="E489" t="str">
            <v>EPRI филм обл.табл.30x10mg</v>
          </cell>
          <cell r="F489">
            <v>30</v>
          </cell>
          <cell r="G489" t="str">
            <v>TEVA PHARMACEUTICALS INDUSTRIAL LTD</v>
          </cell>
          <cell r="H489">
            <v>3.1789</v>
          </cell>
          <cell r="I489">
            <v>95.367</v>
          </cell>
          <cell r="J489">
            <v>3.337845</v>
          </cell>
          <cell r="K489">
            <v>100</v>
          </cell>
        </row>
        <row r="490">
          <cell r="B490">
            <v>108634</v>
          </cell>
          <cell r="C490" t="str">
            <v>C10AA07008</v>
          </cell>
          <cell r="D490" t="str">
            <v>ROSUVASTATIN таблети 10mg</v>
          </cell>
          <cell r="E490" t="str">
            <v>RUSOVAS филм обл.табл.30x10mg</v>
          </cell>
          <cell r="F490">
            <v>30</v>
          </cell>
          <cell r="G490" t="str">
            <v>EMS, S.A.</v>
          </cell>
          <cell r="H490">
            <v>3.1789</v>
          </cell>
          <cell r="I490">
            <v>95.367</v>
          </cell>
          <cell r="J490">
            <v>3.337845</v>
          </cell>
          <cell r="K490">
            <v>100</v>
          </cell>
        </row>
        <row r="491">
          <cell r="B491">
            <v>107174</v>
          </cell>
          <cell r="C491" t="str">
            <v>C10AA07008</v>
          </cell>
          <cell r="D491" t="str">
            <v>ROSUVASTATIN таблети 10mg</v>
          </cell>
          <cell r="E491" t="str">
            <v>COLNAR-SANOVEL филм обл.табл.90x10mg</v>
          </cell>
          <cell r="F491">
            <v>90</v>
          </cell>
          <cell r="G491" t="str">
            <v>SANOVEL ilac </v>
          </cell>
          <cell r="H491">
            <v>3.1789</v>
          </cell>
          <cell r="I491">
            <v>286.101</v>
          </cell>
          <cell r="J491">
            <v>3.337845</v>
          </cell>
          <cell r="K491">
            <v>300</v>
          </cell>
        </row>
        <row r="492">
          <cell r="B492">
            <v>101141</v>
          </cell>
          <cell r="C492" t="str">
            <v>C10AA07009</v>
          </cell>
          <cell r="D492" t="str">
            <v>ROSUVASTATIN таблети 15mg</v>
          </cell>
          <cell r="E492" t="str">
            <v>ROSWERA филм обл.табл.30x15mg</v>
          </cell>
          <cell r="F492">
            <v>30</v>
          </cell>
          <cell r="G492" t="str">
            <v>KRKA</v>
          </cell>
          <cell r="H492">
            <v>4.7683</v>
          </cell>
          <cell r="I492">
            <v>143.049</v>
          </cell>
          <cell r="J492">
            <v>5.006715</v>
          </cell>
          <cell r="K492">
            <v>150</v>
          </cell>
        </row>
        <row r="493">
          <cell r="B493">
            <v>106437</v>
          </cell>
          <cell r="C493" t="str">
            <v>C10AA07009</v>
          </cell>
          <cell r="D493" t="str">
            <v>ROSUVASTATIN таблети 15mg</v>
          </cell>
          <cell r="E493" t="str">
            <v>EPRI филм обл.табл.30x15mg</v>
          </cell>
          <cell r="F493">
            <v>30</v>
          </cell>
          <cell r="G493" t="str">
            <v>PLIVA/TEVA/MERCKLE</v>
          </cell>
          <cell r="H493">
            <v>4.7683</v>
          </cell>
          <cell r="I493">
            <v>143.049</v>
          </cell>
          <cell r="J493">
            <v>5.006715</v>
          </cell>
          <cell r="K493">
            <v>150</v>
          </cell>
        </row>
        <row r="494">
          <cell r="B494">
            <v>108405</v>
          </cell>
          <cell r="C494" t="str">
            <v>C10AA07010</v>
          </cell>
          <cell r="D494" t="str">
            <v>ROSUVASTATIN таблети 20mg</v>
          </cell>
          <cell r="E494" t="str">
            <v>PARAVANO филм обл.табл.30x20mg</v>
          </cell>
          <cell r="F494">
            <v>30</v>
          </cell>
          <cell r="G494" t="str">
            <v>HEMOFARM</v>
          </cell>
          <cell r="H494">
            <v>6.3578</v>
          </cell>
          <cell r="I494">
            <v>190.734</v>
          </cell>
          <cell r="J494">
            <v>6.67569</v>
          </cell>
          <cell r="K494">
            <v>200</v>
          </cell>
        </row>
        <row r="495">
          <cell r="B495">
            <v>104396</v>
          </cell>
          <cell r="C495" t="str">
            <v>C10AA07010</v>
          </cell>
          <cell r="D495" t="str">
            <v>ROSUVASTATIN таблети 20mg</v>
          </cell>
          <cell r="E495" t="str">
            <v>ULTROX филм обл.табл.28x20mg</v>
          </cell>
          <cell r="F495">
            <v>28</v>
          </cell>
          <cell r="G495" t="str">
            <v>NOBEL ILAC</v>
          </cell>
          <cell r="H495">
            <v>6.3578</v>
          </cell>
          <cell r="I495">
            <v>178.0184</v>
          </cell>
          <cell r="J495">
            <v>6.67569</v>
          </cell>
          <cell r="K495">
            <v>187</v>
          </cell>
        </row>
        <row r="496">
          <cell r="B496">
            <v>104965</v>
          </cell>
          <cell r="C496" t="str">
            <v>C10AA07010</v>
          </cell>
          <cell r="D496" t="str">
            <v>ROSUVASTATIN таблети 20mg</v>
          </cell>
          <cell r="E496" t="str">
            <v>COLNAR-SANOVEL филм обл.табл.28x20mg</v>
          </cell>
          <cell r="F496">
            <v>28</v>
          </cell>
          <cell r="G496" t="str">
            <v>SANOVEL ilac </v>
          </cell>
          <cell r="H496">
            <v>6.3578</v>
          </cell>
          <cell r="I496">
            <v>178.0184</v>
          </cell>
          <cell r="J496">
            <v>6.67569</v>
          </cell>
          <cell r="K496">
            <v>187</v>
          </cell>
        </row>
        <row r="497">
          <cell r="B497">
            <v>105392</v>
          </cell>
          <cell r="C497" t="str">
            <v>C10AA07010</v>
          </cell>
          <cell r="D497" t="str">
            <v>ROSUVASTATIN таблети 20mg</v>
          </cell>
          <cell r="E497" t="str">
            <v>ROPUIDO филм обл.табл.30x20mg</v>
          </cell>
          <cell r="F497">
            <v>30</v>
          </cell>
          <cell r="G497" t="str">
            <v>ALKALOID AD</v>
          </cell>
          <cell r="H497">
            <v>6.3578</v>
          </cell>
          <cell r="I497">
            <v>190.734</v>
          </cell>
          <cell r="J497">
            <v>6.67569</v>
          </cell>
          <cell r="K497">
            <v>200</v>
          </cell>
        </row>
        <row r="498">
          <cell r="B498">
            <v>101222</v>
          </cell>
          <cell r="C498" t="str">
            <v>C10AA07010</v>
          </cell>
          <cell r="D498" t="str">
            <v>ROSUVASTATIN таблети 20mg</v>
          </cell>
          <cell r="E498" t="str">
            <v>ROSWERA филм обл.табл.30x20mg</v>
          </cell>
          <cell r="F498">
            <v>30</v>
          </cell>
          <cell r="G498" t="str">
            <v>KRKA</v>
          </cell>
          <cell r="H498">
            <v>6.3578</v>
          </cell>
          <cell r="I498">
            <v>190.734</v>
          </cell>
          <cell r="J498">
            <v>6.67569</v>
          </cell>
          <cell r="K498">
            <v>200</v>
          </cell>
        </row>
        <row r="499">
          <cell r="B499">
            <v>104027</v>
          </cell>
          <cell r="C499" t="str">
            <v>C10AA07010</v>
          </cell>
          <cell r="D499" t="str">
            <v>ROSUVASTATIN таблети 20mg</v>
          </cell>
          <cell r="E499" t="str">
            <v>COUPET филм обл.табл.30x20mg</v>
          </cell>
          <cell r="F499">
            <v>30</v>
          </cell>
          <cell r="G499" t="str">
            <v>LEK</v>
          </cell>
          <cell r="H499">
            <v>6.3578</v>
          </cell>
          <cell r="I499">
            <v>190.734</v>
          </cell>
          <cell r="J499">
            <v>6.67569</v>
          </cell>
          <cell r="K499">
            <v>200</v>
          </cell>
        </row>
        <row r="500">
          <cell r="B500">
            <v>101206</v>
          </cell>
          <cell r="C500" t="str">
            <v>C10AA07010</v>
          </cell>
          <cell r="D500" t="str">
            <v>ROSUVASTATIN таблети 20mg</v>
          </cell>
          <cell r="E500" t="str">
            <v>EPRI филм обл.табл.30x20mg</v>
          </cell>
          <cell r="F500">
            <v>30</v>
          </cell>
          <cell r="G500" t="str">
            <v>TEVA PHARMACEUTICALS INDUSTRIAL LTD</v>
          </cell>
          <cell r="H500">
            <v>6.3578</v>
          </cell>
          <cell r="I500">
            <v>190.734</v>
          </cell>
          <cell r="J500">
            <v>6.67569</v>
          </cell>
          <cell r="K500">
            <v>200</v>
          </cell>
        </row>
        <row r="501">
          <cell r="B501">
            <v>108642</v>
          </cell>
          <cell r="C501" t="str">
            <v>C10AA07010</v>
          </cell>
          <cell r="D501" t="str">
            <v>ROSUVASTATIN таблети 20mg</v>
          </cell>
          <cell r="E501" t="str">
            <v>RUSOVAS филм обл.табл.30x20mg</v>
          </cell>
          <cell r="F501">
            <v>30</v>
          </cell>
          <cell r="G501" t="str">
            <v>EMS, S.A.</v>
          </cell>
          <cell r="H501">
            <v>6.3578</v>
          </cell>
          <cell r="I501">
            <v>190.734</v>
          </cell>
          <cell r="J501">
            <v>6.67569</v>
          </cell>
          <cell r="K501">
            <v>200</v>
          </cell>
        </row>
        <row r="502">
          <cell r="B502">
            <v>107182</v>
          </cell>
          <cell r="C502" t="str">
            <v>C10AA07010</v>
          </cell>
          <cell r="D502" t="str">
            <v>ROSUVASTATIN таблети 20mg</v>
          </cell>
          <cell r="E502" t="str">
            <v>COLNAR-SANOVEL филм обл.табл.90x20mg</v>
          </cell>
          <cell r="F502">
            <v>90</v>
          </cell>
          <cell r="G502" t="str">
            <v>SANOVEL ilac </v>
          </cell>
          <cell r="H502">
            <v>6.3578</v>
          </cell>
          <cell r="I502">
            <v>572.202</v>
          </cell>
          <cell r="J502">
            <v>6.67569</v>
          </cell>
          <cell r="K502">
            <v>601</v>
          </cell>
        </row>
        <row r="503">
          <cell r="B503">
            <v>101257</v>
          </cell>
          <cell r="C503" t="str">
            <v>C10AA07011</v>
          </cell>
          <cell r="D503" t="str">
            <v>ROSUVASTATIN таблети 30mg</v>
          </cell>
          <cell r="E503" t="str">
            <v>ROSWERA филм обл.табл.30x30mg</v>
          </cell>
          <cell r="F503">
            <v>30</v>
          </cell>
          <cell r="G503" t="str">
            <v>KRKA</v>
          </cell>
          <cell r="H503">
            <v>9.5367</v>
          </cell>
          <cell r="I503">
            <v>286.101</v>
          </cell>
          <cell r="J503">
            <v>10.013535000000001</v>
          </cell>
          <cell r="K503">
            <v>300</v>
          </cell>
        </row>
        <row r="504">
          <cell r="B504">
            <v>106445</v>
          </cell>
          <cell r="C504" t="str">
            <v>C10AA07011</v>
          </cell>
          <cell r="D504" t="str">
            <v>ROSUVASTATIN таблети 30mg</v>
          </cell>
          <cell r="E504" t="str">
            <v>EPRI филм обл.табл.30x30mg</v>
          </cell>
          <cell r="F504">
            <v>30</v>
          </cell>
          <cell r="G504" t="str">
            <v>PLIVA/TEVA/MERCKLE</v>
          </cell>
          <cell r="H504">
            <v>9.5367</v>
          </cell>
          <cell r="I504">
            <v>286.101</v>
          </cell>
          <cell r="J504">
            <v>10.013535000000001</v>
          </cell>
          <cell r="K504">
            <v>300</v>
          </cell>
        </row>
        <row r="505">
          <cell r="B505">
            <v>104957</v>
          </cell>
          <cell r="C505" t="str">
            <v>C10AA07012</v>
          </cell>
          <cell r="D505" t="str">
            <v>ROSUVASTATIN таблети 40mg</v>
          </cell>
          <cell r="E505" t="str">
            <v>COLNAR-SANOVEL филм обл.табл.28x40mg</v>
          </cell>
          <cell r="F505">
            <v>28</v>
          </cell>
          <cell r="G505" t="str">
            <v>SANOVEL ilac </v>
          </cell>
          <cell r="H505">
            <v>12.7156</v>
          </cell>
          <cell r="I505">
            <v>356.0368</v>
          </cell>
          <cell r="J505">
            <v>13.35138</v>
          </cell>
          <cell r="K505">
            <v>374</v>
          </cell>
        </row>
        <row r="506">
          <cell r="B506">
            <v>105406</v>
          </cell>
          <cell r="C506" t="str">
            <v>C10AA07012</v>
          </cell>
          <cell r="D506" t="str">
            <v>ROSUVASTATIN таблети 40mg</v>
          </cell>
          <cell r="E506" t="str">
            <v>ROPUIDO филм обл.табл.30x40mg</v>
          </cell>
          <cell r="F506">
            <v>30</v>
          </cell>
          <cell r="G506" t="str">
            <v>ALKALOID AD</v>
          </cell>
          <cell r="H506">
            <v>12.7156</v>
          </cell>
          <cell r="I506">
            <v>381.468</v>
          </cell>
          <cell r="J506">
            <v>13.35138</v>
          </cell>
          <cell r="K506">
            <v>401</v>
          </cell>
        </row>
        <row r="507">
          <cell r="B507">
            <v>101338</v>
          </cell>
          <cell r="C507" t="str">
            <v>C10AA07012</v>
          </cell>
          <cell r="D507" t="str">
            <v>ROSUVASTATIN таблети 40mg</v>
          </cell>
          <cell r="E507" t="str">
            <v>ROSWERA филм обл.табл.30x40mg</v>
          </cell>
          <cell r="F507">
            <v>30</v>
          </cell>
          <cell r="G507" t="str">
            <v>KRKA</v>
          </cell>
          <cell r="H507">
            <v>12.7156</v>
          </cell>
          <cell r="I507">
            <v>381.468</v>
          </cell>
          <cell r="J507">
            <v>13.35138</v>
          </cell>
          <cell r="K507">
            <v>401</v>
          </cell>
        </row>
        <row r="508">
          <cell r="B508">
            <v>104035</v>
          </cell>
          <cell r="C508" t="str">
            <v>C10AA07012</v>
          </cell>
          <cell r="D508" t="str">
            <v>ROSUVASTATIN таблети 40mg</v>
          </cell>
          <cell r="E508" t="str">
            <v>COUPET филм обл.табл.30x40mg</v>
          </cell>
          <cell r="F508">
            <v>30</v>
          </cell>
          <cell r="G508" t="str">
            <v>LEK</v>
          </cell>
          <cell r="H508">
            <v>12.7156</v>
          </cell>
          <cell r="I508">
            <v>381.468</v>
          </cell>
          <cell r="J508">
            <v>13.35138</v>
          </cell>
          <cell r="K508">
            <v>401</v>
          </cell>
        </row>
        <row r="509">
          <cell r="B509">
            <v>101303</v>
          </cell>
          <cell r="C509" t="str">
            <v>C10AA07012</v>
          </cell>
          <cell r="D509" t="str">
            <v>ROSUVASTATIN таблети 40mg</v>
          </cell>
          <cell r="E509" t="str">
            <v>EPRI филм обл.табл.30x40mg</v>
          </cell>
          <cell r="F509">
            <v>30</v>
          </cell>
          <cell r="G509" t="str">
            <v>TEVA PHARMACEUTICALS INDUSTRIAL LTD</v>
          </cell>
          <cell r="H509">
            <v>12.7156</v>
          </cell>
          <cell r="I509">
            <v>381.468</v>
          </cell>
          <cell r="J509">
            <v>13.35138</v>
          </cell>
          <cell r="K509">
            <v>401</v>
          </cell>
        </row>
        <row r="510">
          <cell r="B510">
            <v>107204</v>
          </cell>
          <cell r="C510" t="str">
            <v>C10AA07012</v>
          </cell>
          <cell r="D510" t="str">
            <v>ROSUVASTATIN таблети 40mg</v>
          </cell>
          <cell r="E510" t="str">
            <v>COLNAR-SANOVEL филм обл.табл.90x40mg</v>
          </cell>
          <cell r="F510">
            <v>90</v>
          </cell>
          <cell r="G510" t="str">
            <v>SANOVEL ilac </v>
          </cell>
          <cell r="H510">
            <v>12.7156</v>
          </cell>
          <cell r="I510">
            <v>1144.404</v>
          </cell>
          <cell r="J510">
            <v>13.35138</v>
          </cell>
          <cell r="K510">
            <v>1202</v>
          </cell>
        </row>
        <row r="511">
          <cell r="B511">
            <v>980234</v>
          </cell>
          <cell r="C511" t="str">
            <v>D01AC01003</v>
          </cell>
          <cell r="D511" t="str">
            <v>CLOTRIMAZOLE раствор 1%</v>
          </cell>
          <cell r="E511" t="str">
            <v>KASEN раствор 1% (20ml)</v>
          </cell>
          <cell r="F511">
            <v>20</v>
          </cell>
          <cell r="G511" t="str">
            <v>JAKA 80</v>
          </cell>
          <cell r="H511">
            <v>3.3455</v>
          </cell>
          <cell r="I511">
            <v>66.91</v>
          </cell>
          <cell r="J511">
            <v>3.512775</v>
          </cell>
          <cell r="K511">
            <v>70</v>
          </cell>
        </row>
        <row r="512">
          <cell r="B512">
            <v>983861</v>
          </cell>
          <cell r="C512" t="str">
            <v>D01AC01001</v>
          </cell>
          <cell r="D512" t="str">
            <v>CLOTRIMAZOLE крем 10mg/g</v>
          </cell>
          <cell r="E512" t="str">
            <v>KASEN крем 10mg/g (20g)</v>
          </cell>
          <cell r="F512">
            <v>20</v>
          </cell>
          <cell r="G512" t="str">
            <v>JAKA 80</v>
          </cell>
          <cell r="H512">
            <v>2.3607</v>
          </cell>
          <cell r="I512">
            <v>47.214</v>
          </cell>
          <cell r="J512">
            <v>2.478735</v>
          </cell>
          <cell r="K512">
            <v>50</v>
          </cell>
        </row>
        <row r="513">
          <cell r="B513">
            <v>980358</v>
          </cell>
          <cell r="C513" t="str">
            <v>D01AC01001</v>
          </cell>
          <cell r="D513" t="str">
            <v>CLOTRIMAZOLE крем 10mg/g</v>
          </cell>
          <cell r="E513" t="str">
            <v>MYCORIL крем 10mg/g (20g)</v>
          </cell>
          <cell r="F513">
            <v>20</v>
          </cell>
          <cell r="G513" t="str">
            <v>REMEDICA</v>
          </cell>
          <cell r="H513">
            <v>2.3607</v>
          </cell>
          <cell r="I513">
            <v>47.214</v>
          </cell>
          <cell r="J513">
            <v>2.478735</v>
          </cell>
          <cell r="K513">
            <v>50</v>
          </cell>
        </row>
        <row r="514">
          <cell r="B514">
            <v>987581</v>
          </cell>
          <cell r="C514" t="str">
            <v>D01AC01001</v>
          </cell>
          <cell r="D514" t="str">
            <v>CLOTRIMAZOLE крем 10mg/g</v>
          </cell>
          <cell r="E514" t="str">
            <v>ANTIFUNGOL крем 10mg/g (50g)</v>
          </cell>
          <cell r="F514">
            <v>50</v>
          </cell>
          <cell r="G514" t="str">
            <v>SALUTAS PHARMA</v>
          </cell>
          <cell r="H514">
            <v>2.3607</v>
          </cell>
          <cell r="I514">
            <v>118.035</v>
          </cell>
          <cell r="J514">
            <v>2.478735</v>
          </cell>
          <cell r="K514">
            <v>124</v>
          </cell>
        </row>
        <row r="515">
          <cell r="B515">
            <v>50326</v>
          </cell>
          <cell r="C515" t="str">
            <v>D01AC03001</v>
          </cell>
          <cell r="D515" t="str">
            <v>ECONAZOLE кремa 10mg/g</v>
          </cell>
          <cell r="E515" t="str">
            <v>ECALIN Крема 10mg/g (30g)</v>
          </cell>
          <cell r="F515">
            <v>30</v>
          </cell>
          <cell r="G515" t="str">
            <v>JAKA 80</v>
          </cell>
          <cell r="H515">
            <v>3.7777</v>
          </cell>
          <cell r="I515">
            <v>113.33</v>
          </cell>
          <cell r="J515">
            <v>3.966585</v>
          </cell>
          <cell r="K515">
            <v>119</v>
          </cell>
        </row>
        <row r="516">
          <cell r="B516">
            <v>86088</v>
          </cell>
          <cell r="C516" t="str">
            <v>D06AX02001</v>
          </cell>
          <cell r="D516" t="str">
            <v>CHLORAMPHENICOL маст 50mg/g</v>
          </cell>
          <cell r="E516" t="str">
            <v>CHLORAMPHENICOL ALKALOID маст 50mg/g (5g)</v>
          </cell>
          <cell r="F516">
            <v>5</v>
          </cell>
          <cell r="G516" t="str">
            <v>ALKALOID AD</v>
          </cell>
          <cell r="H516">
            <v>13.65</v>
          </cell>
          <cell r="I516">
            <v>68.25</v>
          </cell>
          <cell r="J516">
            <v>14.332500000000001</v>
          </cell>
          <cell r="K516">
            <v>72</v>
          </cell>
        </row>
        <row r="517">
          <cell r="B517">
            <v>987328</v>
          </cell>
          <cell r="C517" t="str">
            <v>D06BA01001</v>
          </cell>
          <cell r="D517" t="str">
            <v>SREBROSULFADIAZINE крем 10mg/g</v>
          </cell>
          <cell r="E517" t="str">
            <v>ARGEDIN BOSNALIJEK Крем 10mg/g (40g)</v>
          </cell>
          <cell r="F517">
            <v>40</v>
          </cell>
          <cell r="G517" t="str">
            <v>BOSNALIJEK</v>
          </cell>
          <cell r="H517">
            <v>1.7461</v>
          </cell>
          <cell r="I517">
            <v>69.844</v>
          </cell>
          <cell r="J517">
            <v>1.833405</v>
          </cell>
          <cell r="K517">
            <v>73</v>
          </cell>
        </row>
        <row r="518">
          <cell r="B518">
            <v>104418</v>
          </cell>
          <cell r="C518" t="str">
            <v>D06BA01001</v>
          </cell>
          <cell r="D518" t="str">
            <v>SREBROSULFADIAZINE крем 10mg/g</v>
          </cell>
          <cell r="E518" t="str">
            <v>SILVERDIN Крем 10mg/g (40g)</v>
          </cell>
          <cell r="F518">
            <v>40</v>
          </cell>
          <cell r="G518" t="str">
            <v>DEVA HOLDING</v>
          </cell>
          <cell r="H518">
            <v>1.7461</v>
          </cell>
          <cell r="I518">
            <v>69.844</v>
          </cell>
          <cell r="J518">
            <v>1.833405</v>
          </cell>
          <cell r="K518">
            <v>73</v>
          </cell>
        </row>
        <row r="519">
          <cell r="B519">
            <v>47821</v>
          </cell>
          <cell r="C519" t="str">
            <v>D06BA01001</v>
          </cell>
          <cell r="D519" t="str">
            <v>SREBROSULFADIAZINE крем 10mg/g</v>
          </cell>
          <cell r="E519" t="str">
            <v>DERMAZIN Крем 10mg/g (50g)</v>
          </cell>
          <cell r="F519">
            <v>50</v>
          </cell>
          <cell r="G519" t="str">
            <v>LEK SKOPJE 
VO SORABOTKA SO LEK LJUBLJANA</v>
          </cell>
          <cell r="H519">
            <v>1.7461</v>
          </cell>
          <cell r="I519">
            <v>87.305</v>
          </cell>
          <cell r="J519">
            <v>1.833405</v>
          </cell>
          <cell r="K519">
            <v>92</v>
          </cell>
        </row>
        <row r="520">
          <cell r="B520">
            <v>98086</v>
          </cell>
          <cell r="C520" t="str">
            <v>D06BB03001</v>
          </cell>
          <cell r="D520" t="str">
            <v>ACICLOVIR крем 50mg/g</v>
          </cell>
          <cell r="E520" t="str">
            <v>ACIKLOVIR ALKALOID крем 50mg/g (5g)</v>
          </cell>
          <cell r="F520">
            <v>5</v>
          </cell>
          <cell r="G520" t="str">
            <v>ALKALOID AD</v>
          </cell>
          <cell r="H520">
            <v>11.498</v>
          </cell>
          <cell r="I520">
            <v>57.49</v>
          </cell>
          <cell r="J520">
            <v>12.0729</v>
          </cell>
          <cell r="K520">
            <v>60</v>
          </cell>
        </row>
        <row r="521">
          <cell r="B521">
            <v>78328</v>
          </cell>
          <cell r="C521" t="str">
            <v>D06BB03001</v>
          </cell>
          <cell r="D521" t="str">
            <v>ACICLOVIR крем 50mg/g</v>
          </cell>
          <cell r="E521" t="str">
            <v>ACIKLOVIR крем 50mg/g (5g)</v>
          </cell>
          <cell r="F521">
            <v>5</v>
          </cell>
          <cell r="G521" t="str">
            <v>ZDRAVLJE</v>
          </cell>
          <cell r="H521">
            <v>11.498</v>
          </cell>
          <cell r="I521">
            <v>57.49</v>
          </cell>
          <cell r="J521">
            <v>12.0729</v>
          </cell>
          <cell r="K521">
            <v>60</v>
          </cell>
        </row>
        <row r="522">
          <cell r="B522">
            <v>99724</v>
          </cell>
          <cell r="C522" t="str">
            <v>D07AA02001</v>
          </cell>
          <cell r="D522" t="str">
            <v>HYDROCORTISONE маст 25mg/g</v>
          </cell>
          <cell r="E522" t="str">
            <v>HYDROCORTISON Маст 25mg/g (5g)</v>
          </cell>
          <cell r="F522">
            <v>5</v>
          </cell>
          <cell r="G522" t="str">
            <v>GALENIKA AD</v>
          </cell>
          <cell r="H522">
            <v>6.286</v>
          </cell>
          <cell r="I522">
            <v>31.43</v>
          </cell>
          <cell r="J522">
            <v>6.6003</v>
          </cell>
          <cell r="K522">
            <v>33</v>
          </cell>
        </row>
        <row r="523">
          <cell r="B523">
            <v>47945</v>
          </cell>
          <cell r="C523" t="str">
            <v>D07AC01001</v>
          </cell>
          <cell r="D523" t="str">
            <v>BETAMETHASONE крем 0,5mg/g</v>
          </cell>
          <cell r="E523" t="str">
            <v>BELODERM крем 0,5mg/g (15g)</v>
          </cell>
          <cell r="F523">
            <v>15</v>
          </cell>
          <cell r="G523" t="str">
            <v>BELUPO</v>
          </cell>
          <cell r="H523">
            <v>1.5</v>
          </cell>
          <cell r="I523">
            <v>22.5</v>
          </cell>
          <cell r="J523">
            <v>1.5750000000000002</v>
          </cell>
          <cell r="K523">
            <v>24</v>
          </cell>
        </row>
        <row r="524">
          <cell r="B524">
            <v>983926</v>
          </cell>
          <cell r="C524" t="str">
            <v>D07AC01001</v>
          </cell>
          <cell r="D524" t="str">
            <v>BETAMETHASONE крем 0,5mg/g</v>
          </cell>
          <cell r="E524" t="str">
            <v>BETAMETAZON крем 0,5mg/g (15g)</v>
          </cell>
          <cell r="F524">
            <v>15</v>
          </cell>
          <cell r="G524" t="str">
            <v>REPLEKFARM</v>
          </cell>
          <cell r="H524">
            <v>1.5</v>
          </cell>
          <cell r="I524">
            <v>22.5</v>
          </cell>
          <cell r="J524">
            <v>1.5750000000000002</v>
          </cell>
          <cell r="K524">
            <v>24</v>
          </cell>
        </row>
        <row r="525">
          <cell r="B525">
            <v>976555</v>
          </cell>
          <cell r="C525" t="str">
            <v>D07AC01001</v>
          </cell>
          <cell r="D525" t="str">
            <v>BETAMETHASONE крем 0,5mg/g</v>
          </cell>
          <cell r="E525" t="str">
            <v>BETAMETAZON крем 0,5mg/g (30g)</v>
          </cell>
          <cell r="F525">
            <v>30</v>
          </cell>
          <cell r="G525" t="str">
            <v>REPLEK FARM</v>
          </cell>
          <cell r="H525">
            <v>1.5</v>
          </cell>
          <cell r="I525">
            <v>45</v>
          </cell>
          <cell r="J525">
            <v>1.5750000000000002</v>
          </cell>
          <cell r="K525">
            <v>47</v>
          </cell>
        </row>
        <row r="526">
          <cell r="B526">
            <v>47929</v>
          </cell>
          <cell r="C526" t="str">
            <v>D07AC01002</v>
          </cell>
          <cell r="D526" t="str">
            <v>BETAMETHASONE маст 0,5mg/g</v>
          </cell>
          <cell r="E526" t="str">
            <v>BELODERM маст 0,5mg/g (15g)</v>
          </cell>
          <cell r="F526">
            <v>15</v>
          </cell>
          <cell r="G526" t="str">
            <v>BELUPO</v>
          </cell>
          <cell r="H526">
            <v>2</v>
          </cell>
          <cell r="I526">
            <v>30</v>
          </cell>
          <cell r="J526">
            <v>2.1</v>
          </cell>
          <cell r="K526">
            <v>32</v>
          </cell>
        </row>
        <row r="527">
          <cell r="B527">
            <v>983934</v>
          </cell>
          <cell r="C527" t="str">
            <v>D07AC01002</v>
          </cell>
          <cell r="D527" t="str">
            <v>BETAMETHASONE маст 0,5mg/g</v>
          </cell>
          <cell r="E527" t="str">
            <v>BETAMETAZON маст 0,5mg/g (15g)</v>
          </cell>
          <cell r="F527">
            <v>15</v>
          </cell>
          <cell r="G527" t="str">
            <v>REPLEKFARM</v>
          </cell>
          <cell r="H527">
            <v>2</v>
          </cell>
          <cell r="I527">
            <v>30</v>
          </cell>
          <cell r="J527">
            <v>2.1</v>
          </cell>
          <cell r="K527">
            <v>32</v>
          </cell>
        </row>
        <row r="528">
          <cell r="B528">
            <v>48305</v>
          </cell>
          <cell r="C528" t="str">
            <v>D07AC01002</v>
          </cell>
          <cell r="D528" t="str">
            <v>BETAMETHASONE маст 0,5mg/g</v>
          </cell>
          <cell r="E528" t="str">
            <v>KUTERID маст 0,5mg/g (20g)</v>
          </cell>
          <cell r="F528">
            <v>20</v>
          </cell>
          <cell r="G528" t="str">
            <v>LEK SKOPJE 
VO SORABOTKA SO LEK LJUBLJANA</v>
          </cell>
          <cell r="H528">
            <v>2</v>
          </cell>
          <cell r="I528">
            <v>40</v>
          </cell>
          <cell r="J528">
            <v>2.1</v>
          </cell>
          <cell r="K528">
            <v>42</v>
          </cell>
        </row>
        <row r="529">
          <cell r="B529">
            <v>976563</v>
          </cell>
          <cell r="C529" t="str">
            <v>D07AC01002</v>
          </cell>
          <cell r="D529" t="str">
            <v>BETAMETHASONE маст 0,5mg/g</v>
          </cell>
          <cell r="E529" t="str">
            <v>BETAMETAZON маст 0,5mg/g (30g)</v>
          </cell>
          <cell r="F529">
            <v>30</v>
          </cell>
          <cell r="G529" t="str">
            <v>REPLEK FARM</v>
          </cell>
          <cell r="H529">
            <v>2</v>
          </cell>
          <cell r="I529">
            <v>60</v>
          </cell>
          <cell r="J529">
            <v>2.1</v>
          </cell>
          <cell r="K529">
            <v>63</v>
          </cell>
        </row>
        <row r="530">
          <cell r="B530">
            <v>48445</v>
          </cell>
          <cell r="C530" t="str">
            <v>D07AC06001</v>
          </cell>
          <cell r="D530" t="str">
            <v>DIFLUCORTOLONE крема 1mg/g</v>
          </cell>
          <cell r="E530" t="str">
            <v>DECOTAL крем 1mg/g (20g)</v>
          </cell>
          <cell r="F530">
            <v>20</v>
          </cell>
          <cell r="G530" t="str">
            <v>ALKALOID AD</v>
          </cell>
          <cell r="H530">
            <v>5.985</v>
          </cell>
          <cell r="I530">
            <v>119.7</v>
          </cell>
          <cell r="J530">
            <v>6.284250000000001</v>
          </cell>
          <cell r="K530">
            <v>126</v>
          </cell>
        </row>
        <row r="531">
          <cell r="B531">
            <v>48453</v>
          </cell>
          <cell r="C531" t="str">
            <v>D07AC06002</v>
          </cell>
          <cell r="D531" t="str">
            <v>DIFLUCORTOLONE маст 1mg/g</v>
          </cell>
          <cell r="E531" t="str">
            <v>DECOTAL  маст 1mg/g (20g)</v>
          </cell>
          <cell r="F531">
            <v>20</v>
          </cell>
          <cell r="G531" t="str">
            <v>ALKALOID AD</v>
          </cell>
          <cell r="H531">
            <v>5.985</v>
          </cell>
          <cell r="I531">
            <v>119.7</v>
          </cell>
          <cell r="J531">
            <v>6.284250000000001</v>
          </cell>
          <cell r="K531">
            <v>126</v>
          </cell>
        </row>
        <row r="532">
          <cell r="B532">
            <v>109657</v>
          </cell>
          <cell r="C532" t="str">
            <v>D07AC14001</v>
          </cell>
          <cell r="D532" t="str">
            <v>METHYLPREDNISOLONE крем 0,1%</v>
          </cell>
          <cell r="E532" t="str">
            <v>METHYLPREDNISOLONE PHARMACTIVE  Крем 0,1% (30g)</v>
          </cell>
          <cell r="F532">
            <v>30</v>
          </cell>
          <cell r="G532" t="str">
            <v>DEVA HOLDING</v>
          </cell>
          <cell r="H532">
            <v>7.548</v>
          </cell>
          <cell r="I532">
            <v>226.44</v>
          </cell>
          <cell r="J532">
            <v>7.93</v>
          </cell>
          <cell r="K532">
            <v>238</v>
          </cell>
        </row>
        <row r="533">
          <cell r="B533">
            <v>53309</v>
          </cell>
          <cell r="C533" t="str">
            <v>D07BC01002</v>
          </cell>
          <cell r="D533" t="str">
            <v>BETAMETHASONE+SALICYLIC ACID 
лосион (0,5mg+20mg)/ml</v>
          </cell>
          <cell r="E533" t="str">
            <v>BELOSALIC лосион (0,5mg+20mg/ml) (50ml)</v>
          </cell>
          <cell r="F533">
            <v>50</v>
          </cell>
          <cell r="G533" t="str">
            <v>BELUPO</v>
          </cell>
          <cell r="H533">
            <v>3.28</v>
          </cell>
          <cell r="I533">
            <v>164</v>
          </cell>
          <cell r="J533">
            <v>3.444</v>
          </cell>
          <cell r="K533">
            <v>172</v>
          </cell>
        </row>
        <row r="534">
          <cell r="B534">
            <v>976598</v>
          </cell>
          <cell r="C534" t="str">
            <v>D07BC01002</v>
          </cell>
          <cell r="D534" t="str">
            <v>BETAMETHASONE+SALICYLIC ACID 
лосион (0,5mg+20mg)/ml</v>
          </cell>
          <cell r="E534" t="str">
            <v>BETASALIK лосион (0,5mg+20mg/ml) (50ml)</v>
          </cell>
          <cell r="F534">
            <v>50</v>
          </cell>
          <cell r="G534" t="str">
            <v>REPLEK FARM</v>
          </cell>
          <cell r="H534">
            <v>3.28</v>
          </cell>
          <cell r="I534">
            <v>164</v>
          </cell>
          <cell r="J534">
            <v>3.444</v>
          </cell>
          <cell r="K534">
            <v>172</v>
          </cell>
        </row>
        <row r="535">
          <cell r="B535">
            <v>48461</v>
          </cell>
          <cell r="C535" t="str">
            <v>D07BC01001</v>
          </cell>
          <cell r="D535" t="str">
            <v>BETAMETHASONE+SALICYLIC ACID маст (0,5mg+30mg)/g</v>
          </cell>
          <cell r="E535" t="str">
            <v>BELOSALIC маст (0,5mg+30mg/g) (30g)</v>
          </cell>
          <cell r="F535">
            <v>30</v>
          </cell>
          <cell r="G535" t="str">
            <v>BELUPO</v>
          </cell>
          <cell r="H535">
            <v>3.2667</v>
          </cell>
          <cell r="I535">
            <v>98.001</v>
          </cell>
          <cell r="J535">
            <v>3.430035</v>
          </cell>
          <cell r="K535">
            <v>103</v>
          </cell>
        </row>
        <row r="536">
          <cell r="B536">
            <v>976571</v>
          </cell>
          <cell r="C536" t="str">
            <v>D07BC01001</v>
          </cell>
          <cell r="D536" t="str">
            <v>BETAMETHASONE+SALICYLIC ACID маст (0,5mg+30mg)/g</v>
          </cell>
          <cell r="E536" t="str">
            <v>BETASALIK маст (0,5mg+30mg/g) (30g)</v>
          </cell>
          <cell r="F536">
            <v>30</v>
          </cell>
          <cell r="G536" t="str">
            <v>REPLEK FARM</v>
          </cell>
          <cell r="H536">
            <v>3.2667</v>
          </cell>
          <cell r="I536">
            <v>98.001</v>
          </cell>
          <cell r="J536">
            <v>3.430035</v>
          </cell>
          <cell r="K536">
            <v>103</v>
          </cell>
        </row>
        <row r="537">
          <cell r="B537">
            <v>71829</v>
          </cell>
          <cell r="C537" t="str">
            <v>G01AF01001</v>
          </cell>
          <cell r="D537" t="str">
            <v>METRONIDAZOLE вагитории 500mg</v>
          </cell>
          <cell r="E537" t="str">
            <v>FLAGYL вагитории 10x500mg</v>
          </cell>
          <cell r="F537">
            <v>10</v>
          </cell>
          <cell r="G537" t="str">
            <v>ALKALOID AD</v>
          </cell>
          <cell r="H537">
            <v>9.6237</v>
          </cell>
          <cell r="I537">
            <v>96.237</v>
          </cell>
          <cell r="J537">
            <v>10.104885</v>
          </cell>
          <cell r="K537">
            <v>101</v>
          </cell>
        </row>
        <row r="538">
          <cell r="B538">
            <v>980366</v>
          </cell>
          <cell r="C538" t="str">
            <v>G01AF02001</v>
          </cell>
          <cell r="D538" t="str">
            <v>CLOTRIMAZOLE вагинални таблети 200mg</v>
          </cell>
          <cell r="E538" t="str">
            <v>MYCORIL ваг.табл.3x200mg</v>
          </cell>
          <cell r="F538">
            <v>3</v>
          </cell>
          <cell r="G538" t="str">
            <v>REMEDICA</v>
          </cell>
          <cell r="H538">
            <v>22.98</v>
          </cell>
          <cell r="I538">
            <v>68.94</v>
          </cell>
          <cell r="J538">
            <v>24.129</v>
          </cell>
          <cell r="K538">
            <v>72</v>
          </cell>
        </row>
        <row r="539">
          <cell r="B539">
            <v>980374</v>
          </cell>
          <cell r="C539" t="str">
            <v>G01AF02002</v>
          </cell>
          <cell r="D539" t="str">
            <v>CLOTRIMAZOLE вагинални таблети 500mg</v>
          </cell>
          <cell r="E539" t="str">
            <v>MYCORIL ваг.табл.1x500mg</v>
          </cell>
          <cell r="F539">
            <v>1</v>
          </cell>
          <cell r="G539" t="str">
            <v>REMEDICA</v>
          </cell>
          <cell r="H539">
            <v>82.74</v>
          </cell>
          <cell r="I539">
            <v>82.74</v>
          </cell>
          <cell r="J539">
            <v>86.877</v>
          </cell>
          <cell r="K539">
            <v>87</v>
          </cell>
        </row>
        <row r="540">
          <cell r="B540">
            <v>987549</v>
          </cell>
          <cell r="C540" t="str">
            <v>G02AB01001</v>
          </cell>
          <cell r="D540" t="str">
            <v>METHYLERGOMETRINE раствор 0,25mg/ml</v>
          </cell>
          <cell r="E540" t="str">
            <v>METHYLERGOMETRINE раствор 0,25mg/ml (10ml)</v>
          </cell>
          <cell r="F540">
            <v>10</v>
          </cell>
          <cell r="G540" t="str">
            <v>HEMOFARM</v>
          </cell>
          <cell r="H540">
            <v>4.476</v>
          </cell>
          <cell r="I540">
            <v>44.76</v>
          </cell>
          <cell r="J540">
            <v>4.6998</v>
          </cell>
          <cell r="K540">
            <v>47</v>
          </cell>
        </row>
        <row r="541">
          <cell r="B541">
            <v>979031</v>
          </cell>
          <cell r="C541" t="str">
            <v>G02AB01002</v>
          </cell>
          <cell r="D541" t="str">
            <v>METHYLERGOMETRINE инјекции 0.20mg</v>
          </cell>
          <cell r="E541" t="str">
            <v>METHYLERGOMETRINE инјекции 50x0,2mg/ml (1ml)</v>
          </cell>
          <cell r="F541">
            <v>50</v>
          </cell>
          <cell r="G541" t="str">
            <v>HEMOFARM</v>
          </cell>
          <cell r="H541">
            <v>6.381</v>
          </cell>
          <cell r="I541">
            <v>319.05</v>
          </cell>
          <cell r="J541">
            <v>6.700050000000001</v>
          </cell>
          <cell r="K541">
            <v>335</v>
          </cell>
        </row>
        <row r="542">
          <cell r="B542">
            <v>40371</v>
          </cell>
          <cell r="C542" t="str">
            <v>G02CB01001</v>
          </cell>
          <cell r="D542" t="str">
            <v>BROMOCRIPTINE таблети 2,5mg</v>
          </cell>
          <cell r="E542" t="str">
            <v>BROMERGON табл.30x2,5mg</v>
          </cell>
          <cell r="F542">
            <v>30</v>
          </cell>
          <cell r="G542" t="str">
            <v>LEK SKOPJE 
VO SORABOTKA SO LEK LJUBLJANA</v>
          </cell>
          <cell r="H542">
            <v>3.7143</v>
          </cell>
          <cell r="I542">
            <v>111.429</v>
          </cell>
          <cell r="J542">
            <v>3.9000150000000002</v>
          </cell>
          <cell r="K542">
            <v>117</v>
          </cell>
        </row>
        <row r="543">
          <cell r="B543">
            <v>104701</v>
          </cell>
          <cell r="C543" t="str">
            <v>G03BA03001</v>
          </cell>
          <cell r="D543" t="str">
            <v>TESTOSTERONE инјекции 250mg</v>
          </cell>
          <cell r="E543" t="str">
            <v>TESTOSTERON DEPO инјекции 10x250mg/ml (1ml)</v>
          </cell>
          <cell r="F543">
            <v>10</v>
          </cell>
          <cell r="G543" t="str">
            <v>GALENIKA AD</v>
          </cell>
          <cell r="H543">
            <v>45.142</v>
          </cell>
          <cell r="I543">
            <v>451.42</v>
          </cell>
          <cell r="J543">
            <v>47.399100000000004</v>
          </cell>
          <cell r="K543">
            <v>474</v>
          </cell>
        </row>
        <row r="544">
          <cell r="B544">
            <v>993077</v>
          </cell>
          <cell r="C544" t="str">
            <v>G03BA03002</v>
          </cell>
          <cell r="D544" t="str">
            <v>TESTOSTERONE инјекции 1g</v>
          </cell>
          <cell r="E544" t="str">
            <v>NEBIDO инјекции 1x250mg/ml (1g/4ml)</v>
          </cell>
          <cell r="F544">
            <v>1</v>
          </cell>
          <cell r="G544" t="str">
            <v>BAYER</v>
          </cell>
          <cell r="H544">
            <v>4860.98</v>
          </cell>
          <cell r="I544">
            <v>4860.98</v>
          </cell>
          <cell r="J544">
            <v>5104.03</v>
          </cell>
          <cell r="K544">
            <v>5104</v>
          </cell>
        </row>
        <row r="545">
          <cell r="B545">
            <v>25224</v>
          </cell>
          <cell r="C545" t="str">
            <v>G03CA03001</v>
          </cell>
          <cell r="D545" t="str">
            <v>ESTRADIOL таблети 1mg</v>
          </cell>
          <cell r="E545" t="str">
            <v>ESTROFEM табл. 28 x 1mg</v>
          </cell>
          <cell r="F545">
            <v>28</v>
          </cell>
          <cell r="G545" t="str">
            <v>NOVO NORDISK </v>
          </cell>
          <cell r="H545">
            <v>6.903</v>
          </cell>
          <cell r="I545">
            <v>193.28</v>
          </cell>
          <cell r="J545">
            <v>7.245000000000001</v>
          </cell>
          <cell r="K545">
            <v>203</v>
          </cell>
        </row>
        <row r="546">
          <cell r="B546">
            <v>965235</v>
          </cell>
          <cell r="C546" t="str">
            <v>G03DA02002</v>
          </cell>
          <cell r="D546" t="str">
            <v>MEDROXYPROGESTERONE инјекции 500mg</v>
          </cell>
          <cell r="E546" t="str">
            <v>DEPO-PROVERA инјекции 1 x 500mg/3.30ml</v>
          </cell>
          <cell r="F546">
            <v>1</v>
          </cell>
          <cell r="G546" t="str">
            <v>PFIZER S.A.</v>
          </cell>
          <cell r="H546">
            <v>200.95</v>
          </cell>
          <cell r="I546">
            <v>200.95</v>
          </cell>
          <cell r="J546">
            <v>210.9975</v>
          </cell>
          <cell r="K546">
            <v>211</v>
          </cell>
        </row>
        <row r="547">
          <cell r="B547">
            <v>101346</v>
          </cell>
          <cell r="C547" t="str">
            <v>G03DB01002</v>
          </cell>
          <cell r="D547" t="str">
            <v>DYDROGESTERONE таблети 10 mg</v>
          </cell>
          <cell r="E547" t="str">
            <v>DABROSTON филм обл.табл. 30 x 10mg</v>
          </cell>
          <cell r="F547">
            <v>30</v>
          </cell>
          <cell r="G547" t="str">
            <v>ABBOTT LAB</v>
          </cell>
          <cell r="H547">
            <v>14.6032</v>
          </cell>
          <cell r="I547">
            <v>438.096</v>
          </cell>
          <cell r="J547">
            <v>15.33336</v>
          </cell>
          <cell r="K547">
            <v>460</v>
          </cell>
        </row>
        <row r="548">
          <cell r="B548">
            <v>108375</v>
          </cell>
          <cell r="C548" t="str">
            <v>G03DC02001</v>
          </cell>
          <cell r="D548" t="str">
            <v>NORETHISTERONE таблети 5mg</v>
          </cell>
          <cell r="E548" t="str">
            <v>PRIMOLUT-NOR табл. 30 x 5mg</v>
          </cell>
          <cell r="F548">
            <v>30</v>
          </cell>
          <cell r="G548" t="str">
            <v>BAYER</v>
          </cell>
          <cell r="H548">
            <v>4.333</v>
          </cell>
          <cell r="I548">
            <v>129.99</v>
          </cell>
          <cell r="J548">
            <v>4.549650000000001</v>
          </cell>
          <cell r="K548">
            <v>136</v>
          </cell>
        </row>
        <row r="549">
          <cell r="B549">
            <v>990507</v>
          </cell>
          <cell r="C549" t="str">
            <v>G03GA01002</v>
          </cell>
          <cell r="D549" t="str">
            <v>CHORIONIC GONADOTROPIN (human i rekombinanten) инјекции 5.000IE</v>
          </cell>
          <cell r="E549" t="str">
            <v>CHORIOMON инјекции 1x5.000IE/ml (1ml)</v>
          </cell>
          <cell r="F549">
            <v>1</v>
          </cell>
          <cell r="G549" t="str">
            <v>IBSA</v>
          </cell>
          <cell r="H549">
            <v>194.29</v>
          </cell>
          <cell r="I549">
            <v>194.29</v>
          </cell>
          <cell r="J549">
            <v>204.0045</v>
          </cell>
          <cell r="K549">
            <v>204</v>
          </cell>
        </row>
        <row r="550">
          <cell r="B550">
            <v>985694</v>
          </cell>
          <cell r="C550" t="str">
            <v>G03GA02001</v>
          </cell>
          <cell r="D550" t="str">
            <v>HUMAN MENOPAUSAL GONADOTROPIN инјекции 75IE</v>
          </cell>
          <cell r="E550" t="str">
            <v>MERIONAL инјекции 1 x 75IE (1ml)</v>
          </cell>
          <cell r="F550">
            <v>1</v>
          </cell>
          <cell r="G550" t="str">
            <v>IBSA INST. BIOHEMIQUE</v>
          </cell>
          <cell r="H550">
            <v>843.43</v>
          </cell>
          <cell r="I550">
            <v>843.43</v>
          </cell>
          <cell r="J550">
            <v>885.6015</v>
          </cell>
          <cell r="K550">
            <v>886</v>
          </cell>
        </row>
        <row r="551">
          <cell r="B551">
            <v>979953</v>
          </cell>
          <cell r="C551" t="str">
            <v>G03GA02001</v>
          </cell>
          <cell r="D551" t="str">
            <v>HUMAN MENOPAUSAL GONADOTROPIN инјекции 75IE</v>
          </cell>
          <cell r="E551" t="str">
            <v>MENOPUR  инјекции 10 x 75IE (1ml)</v>
          </cell>
          <cell r="F551">
            <v>10</v>
          </cell>
          <cell r="G551" t="str">
            <v>FERRING GMBH</v>
          </cell>
          <cell r="H551">
            <v>843.43</v>
          </cell>
          <cell r="I551">
            <v>8434.3</v>
          </cell>
          <cell r="J551">
            <v>885.6015</v>
          </cell>
          <cell r="K551">
            <v>8856</v>
          </cell>
        </row>
        <row r="552">
          <cell r="B552">
            <v>107921</v>
          </cell>
          <cell r="C552" t="str">
            <v>G03GA02001</v>
          </cell>
          <cell r="D552" t="str">
            <v>HUMAN MENOPAUSAL GONADOTROPIN инјекции 75IE</v>
          </cell>
          <cell r="E552" t="str">
            <v>MERIOFERT  инјекции   10 x 75IU  (1ml)</v>
          </cell>
          <cell r="F552">
            <v>10</v>
          </cell>
          <cell r="G552" t="str">
            <v>IBSA INST.BIOHEMIQUE</v>
          </cell>
          <cell r="H552">
            <v>843.43</v>
          </cell>
          <cell r="I552">
            <v>8434.3</v>
          </cell>
          <cell r="J552">
            <v>885.6015</v>
          </cell>
          <cell r="K552">
            <v>8856</v>
          </cell>
        </row>
        <row r="553">
          <cell r="B553">
            <v>982229</v>
          </cell>
          <cell r="C553" t="str">
            <v>G03GA04001</v>
          </cell>
          <cell r="D553" t="str">
            <v>UROFOLITROPIN инјекции 75U</v>
          </cell>
          <cell r="E553" t="str">
            <v>FOSTIMON  инјекции 1x75U (1ml)</v>
          </cell>
          <cell r="F553">
            <v>1</v>
          </cell>
          <cell r="G553" t="str">
            <v>IBSA INST. BIOHEMIQUE</v>
          </cell>
          <cell r="H553">
            <v>902.8095</v>
          </cell>
          <cell r="I553">
            <v>902.8095</v>
          </cell>
          <cell r="J553">
            <v>947.949975</v>
          </cell>
          <cell r="K553">
            <v>948</v>
          </cell>
        </row>
        <row r="554">
          <cell r="B554">
            <v>967173</v>
          </cell>
          <cell r="C554" t="str">
            <v>G03GA05002</v>
          </cell>
          <cell r="D554" t="str">
            <v>FOLITROPIN ALFA инјекции 75IU</v>
          </cell>
          <cell r="E554" t="str">
            <v>GONAL-F  инјекции 1 x 75IU (1ml)(5.5mcg)</v>
          </cell>
          <cell r="F554">
            <v>1</v>
          </cell>
          <cell r="G554" t="str">
            <v>MERCK SERONO S.p.A.</v>
          </cell>
          <cell r="H554">
            <v>950.2674</v>
          </cell>
          <cell r="I554">
            <v>950.2674</v>
          </cell>
          <cell r="J554">
            <v>997.78077</v>
          </cell>
          <cell r="K554">
            <v>998</v>
          </cell>
        </row>
        <row r="555">
          <cell r="B555">
            <v>982245</v>
          </cell>
          <cell r="C555" t="str">
            <v>G03GA05003</v>
          </cell>
          <cell r="D555" t="str">
            <v>FOLITROPIN ALFA инјекции 300IU</v>
          </cell>
          <cell r="E555" t="str">
            <v>GONAL-F  инјекции 1 x 300IU (0,5ml)(22mcg)</v>
          </cell>
          <cell r="F555">
            <v>1</v>
          </cell>
          <cell r="G555" t="str">
            <v>MERCK SERONO S.p.A.</v>
          </cell>
          <cell r="H555">
            <v>3845.566</v>
          </cell>
          <cell r="I555">
            <v>3845.566</v>
          </cell>
          <cell r="J555">
            <v>4037.8442999999997</v>
          </cell>
          <cell r="K555">
            <v>4038</v>
          </cell>
        </row>
        <row r="556">
          <cell r="B556">
            <v>107549</v>
          </cell>
          <cell r="C556" t="str">
            <v>G03GA05002</v>
          </cell>
          <cell r="D556" t="str">
            <v>FOLITROPIN ALFA инјекции 75IU</v>
          </cell>
          <cell r="E556" t="str">
            <v>BEMFOLA инјекции 1 x 75IU (0.125ml)(5.5mcg)</v>
          </cell>
          <cell r="F556">
            <v>1</v>
          </cell>
          <cell r="G556" t="str">
            <v>GEDEON RICHTER Plc</v>
          </cell>
          <cell r="H556">
            <v>950.2674</v>
          </cell>
          <cell r="I556">
            <v>950.2674</v>
          </cell>
          <cell r="J556">
            <v>997.78077</v>
          </cell>
          <cell r="K556">
            <v>998</v>
          </cell>
        </row>
        <row r="557">
          <cell r="B557">
            <v>107581</v>
          </cell>
          <cell r="C557" t="str">
            <v>G03GA05006</v>
          </cell>
          <cell r="D557" t="str">
            <v>FOLITROPIN ALFA инјекции 150IU</v>
          </cell>
          <cell r="E557" t="str">
            <v>BEMFOLA инјекции 1 x 150IU (0.25ml)(11mcg)</v>
          </cell>
          <cell r="F557">
            <v>1</v>
          </cell>
          <cell r="G557" t="str">
            <v>GEDEON RICHTER Plc</v>
          </cell>
          <cell r="H557">
            <v>1926.0586</v>
          </cell>
          <cell r="I557">
            <v>1926.0586</v>
          </cell>
          <cell r="J557">
            <v>2022.3615300000001</v>
          </cell>
          <cell r="K557">
            <v>2022</v>
          </cell>
        </row>
        <row r="558">
          <cell r="B558">
            <v>107573</v>
          </cell>
          <cell r="C558" t="str">
            <v>G03GA05007</v>
          </cell>
          <cell r="D558" t="str">
            <v>FOLITROPIN ALFA инјекции 225IU</v>
          </cell>
          <cell r="E558" t="str">
            <v>BEMFOLA инјекции 1 x 225IU (0.375ml)(16.5mcg)</v>
          </cell>
          <cell r="F558">
            <v>1</v>
          </cell>
          <cell r="G558" t="str">
            <v>GEDEON RICHTER Plc</v>
          </cell>
          <cell r="H558">
            <v>2915.5641</v>
          </cell>
          <cell r="I558">
            <v>2915.5641</v>
          </cell>
          <cell r="J558">
            <v>3061.342305</v>
          </cell>
          <cell r="K558">
            <v>3061</v>
          </cell>
        </row>
        <row r="559">
          <cell r="B559">
            <v>107565</v>
          </cell>
          <cell r="C559" t="str">
            <v>G03GA05003</v>
          </cell>
          <cell r="D559" t="str">
            <v>FOLITROPIN ALFA инјекции 300IU</v>
          </cell>
          <cell r="E559" t="str">
            <v>BEMFOLA  инјекции 1 x 300IU (0,5ml)(22mcg)</v>
          </cell>
          <cell r="F559">
            <v>1</v>
          </cell>
          <cell r="G559" t="str">
            <v>GEDEON RICHTER Plc</v>
          </cell>
          <cell r="H559">
            <v>3845.566</v>
          </cell>
          <cell r="I559">
            <v>3845.566</v>
          </cell>
          <cell r="J559">
            <v>4037.8442999999997</v>
          </cell>
          <cell r="K559">
            <v>4038</v>
          </cell>
        </row>
        <row r="560">
          <cell r="B560">
            <v>107557</v>
          </cell>
          <cell r="C560" t="str">
            <v>G03GA05004</v>
          </cell>
          <cell r="D560" t="str">
            <v>FOLITROPIN ALFA инјекции 450IU</v>
          </cell>
          <cell r="E560" t="str">
            <v>BEMFOLA инјекции 1 x 450IU (0,75ml)(33mcg)</v>
          </cell>
          <cell r="F560">
            <v>1</v>
          </cell>
          <cell r="G560" t="str">
            <v>GEDEON RICHTER Plc</v>
          </cell>
          <cell r="H560">
            <v>5930.8625</v>
          </cell>
          <cell r="I560">
            <v>5930.8625</v>
          </cell>
          <cell r="J560">
            <v>6227.405625</v>
          </cell>
          <cell r="K560">
            <v>6227</v>
          </cell>
        </row>
        <row r="561">
          <cell r="B561">
            <v>982253</v>
          </cell>
          <cell r="C561" t="str">
            <v>G03GA05004</v>
          </cell>
          <cell r="D561" t="str">
            <v>FOLITROPIN ALFA инјекции 450IU</v>
          </cell>
          <cell r="E561" t="str">
            <v>GONAL-F инјекции 1 x 450IU (0,75ml)</v>
          </cell>
          <cell r="F561">
            <v>1</v>
          </cell>
          <cell r="G561" t="str">
            <v>MERCK SERONO S.p.A.</v>
          </cell>
          <cell r="H561">
            <v>5930.8625</v>
          </cell>
          <cell r="I561">
            <v>5930.8625</v>
          </cell>
          <cell r="J561">
            <v>6227.405625</v>
          </cell>
          <cell r="K561">
            <v>6227</v>
          </cell>
        </row>
        <row r="562">
          <cell r="B562">
            <v>982261</v>
          </cell>
          <cell r="C562" t="str">
            <v>G03GA05005</v>
          </cell>
          <cell r="D562" t="str">
            <v>FOLITROPIN ALFA инјекции 900IU</v>
          </cell>
          <cell r="E562" t="str">
            <v>GONAL-F инјекции 1 x 900IU (1,5ml)</v>
          </cell>
          <cell r="F562">
            <v>1</v>
          </cell>
          <cell r="G562" t="str">
            <v>MERCK SERONO S.p.A.</v>
          </cell>
          <cell r="H562">
            <v>11975.7409</v>
          </cell>
          <cell r="I562">
            <v>11975.7409</v>
          </cell>
          <cell r="J562">
            <v>12574.527945000002</v>
          </cell>
          <cell r="K562">
            <v>12575</v>
          </cell>
        </row>
        <row r="563">
          <cell r="B563">
            <v>969672</v>
          </cell>
          <cell r="C563" t="str">
            <v>G03GA06001</v>
          </cell>
          <cell r="D563" t="str">
            <v>FOLITROPIN BETA инјекции 50IU</v>
          </cell>
          <cell r="E563" t="str">
            <v>PUREGON инјекции 1 x 50IU (0,5ml)</v>
          </cell>
          <cell r="F563">
            <v>1</v>
          </cell>
          <cell r="G563" t="str">
            <v>N.V.ORGANON</v>
          </cell>
          <cell r="H563">
            <v>831.43</v>
          </cell>
          <cell r="I563">
            <v>831.43</v>
          </cell>
          <cell r="J563">
            <v>873.0015</v>
          </cell>
          <cell r="K563">
            <v>873</v>
          </cell>
        </row>
        <row r="564">
          <cell r="B564">
            <v>979856</v>
          </cell>
          <cell r="C564" t="str">
            <v>G03GB02001</v>
          </cell>
          <cell r="D564" t="str">
            <v>CLOMIFENE таблети 50mg</v>
          </cell>
          <cell r="E564" t="str">
            <v>CLOMIFENE табл.10x50mg</v>
          </cell>
          <cell r="F564">
            <v>10</v>
          </cell>
          <cell r="G564" t="str">
            <v>REMEDICA</v>
          </cell>
          <cell r="H564">
            <v>7.987</v>
          </cell>
          <cell r="I564">
            <v>79.87</v>
          </cell>
          <cell r="J564">
            <v>8.38635</v>
          </cell>
          <cell r="K564">
            <v>84</v>
          </cell>
        </row>
        <row r="565">
          <cell r="B565">
            <v>106542</v>
          </cell>
          <cell r="C565" t="str">
            <v>G03HA01001</v>
          </cell>
          <cell r="D565" t="str">
            <v>CYPROTERONE таблети 50mg</v>
          </cell>
          <cell r="E565" t="str">
            <v>ANDROBAS табл. 50 x 50mg</v>
          </cell>
          <cell r="F565">
            <v>50</v>
          </cell>
          <cell r="G565" t="str">
            <v>BIONIKA Pharmaceuticals</v>
          </cell>
          <cell r="H565">
            <v>20.4046</v>
          </cell>
          <cell r="I565">
            <v>1020.23</v>
          </cell>
          <cell r="J565">
            <v>21.42</v>
          </cell>
          <cell r="K565">
            <v>1071</v>
          </cell>
        </row>
        <row r="566">
          <cell r="B566">
            <v>109312</v>
          </cell>
          <cell r="C566" t="str">
            <v>G03HA01001</v>
          </cell>
          <cell r="D566" t="str">
            <v>CYPROTERONE таблети 50mg</v>
          </cell>
          <cell r="E566" t="str">
            <v>ANDROCUR табл. 50 x 50mg</v>
          </cell>
          <cell r="F566">
            <v>50</v>
          </cell>
          <cell r="G566" t="str">
            <v>BAYER /DELPHARM </v>
          </cell>
          <cell r="H566">
            <v>20.4046</v>
          </cell>
          <cell r="I566">
            <v>1020.23</v>
          </cell>
          <cell r="J566">
            <v>21.42</v>
          </cell>
          <cell r="K566">
            <v>1071</v>
          </cell>
        </row>
        <row r="567">
          <cell r="B567">
            <v>109282</v>
          </cell>
          <cell r="C567" t="str">
            <v>G03HB01002</v>
          </cell>
          <cell r="D567" t="str">
            <v>CYPROTERONE + ETHINYL ESTRADIOL таблети 2 mg + 0,035 mcg</v>
          </cell>
          <cell r="E567" t="str">
            <v>DIANE-35  обл.табл. 21 x (2mg+0,035mg)</v>
          </cell>
          <cell r="F567">
            <v>21</v>
          </cell>
          <cell r="G567" t="str">
            <v>BAYER </v>
          </cell>
          <cell r="H567">
            <v>8.4354</v>
          </cell>
          <cell r="I567">
            <v>177.143</v>
          </cell>
          <cell r="J567">
            <v>8.85717</v>
          </cell>
          <cell r="K567">
            <v>186</v>
          </cell>
        </row>
        <row r="568">
          <cell r="B568">
            <v>109428</v>
          </cell>
          <cell r="C568" t="str">
            <v>G04BD09003</v>
          </cell>
          <cell r="D568" t="str">
            <v>TROSPIUM таблети 5mg</v>
          </cell>
          <cell r="E568" t="str">
            <v>SPASMEX FORTE табл.30x5mg</v>
          </cell>
          <cell r="F568">
            <v>30</v>
          </cell>
          <cell r="G568" t="str">
            <v>LEK Pharmaceuticals  d.d</v>
          </cell>
          <cell r="H568">
            <v>4.9</v>
          </cell>
          <cell r="I568">
            <v>147</v>
          </cell>
          <cell r="J568">
            <v>5.1450000000000005</v>
          </cell>
          <cell r="K568">
            <v>154</v>
          </cell>
        </row>
        <row r="569">
          <cell r="B569">
            <v>980072</v>
          </cell>
          <cell r="C569" t="str">
            <v>G04BD09003</v>
          </cell>
          <cell r="D569" t="str">
            <v>TROSPIUM таблети 5mg</v>
          </cell>
          <cell r="E569" t="str">
            <v>SPAZMOTROSPIUM табл.20x5mg</v>
          </cell>
          <cell r="F569">
            <v>20</v>
          </cell>
          <cell r="G569" t="str">
            <v>REPLEK FARM</v>
          </cell>
          <cell r="H569">
            <v>4.9</v>
          </cell>
          <cell r="I569">
            <v>98</v>
          </cell>
          <cell r="J569">
            <v>5.1450000000000005</v>
          </cell>
          <cell r="K569">
            <v>103</v>
          </cell>
        </row>
        <row r="570">
          <cell r="B570">
            <v>13412</v>
          </cell>
          <cell r="C570" t="str">
            <v>G04BD09002</v>
          </cell>
          <cell r="D570" t="str">
            <v>TROSPIUM инјекции 0,2mg</v>
          </cell>
          <cell r="E570" t="str">
            <v>SPASMEX инјекции 50x0,2mg/5ml (5ml)</v>
          </cell>
          <cell r="F570">
            <v>50</v>
          </cell>
          <cell r="G570" t="str">
            <v>LEK SKOPJE 
VO SORABOTKA SO LEK LJUBLJANA</v>
          </cell>
          <cell r="H570">
            <v>15.1718</v>
          </cell>
          <cell r="I570">
            <v>758.5899999999999</v>
          </cell>
          <cell r="J570">
            <v>15.93039</v>
          </cell>
          <cell r="K570">
            <v>797</v>
          </cell>
        </row>
        <row r="571">
          <cell r="B571">
            <v>987441</v>
          </cell>
          <cell r="C571" t="str">
            <v>G04CA02001</v>
          </cell>
          <cell r="D571" t="str">
            <v>TAMSULOSIN капсули со модифицирано ослободување 400mcg</v>
          </cell>
          <cell r="E571" t="str">
            <v>TAMLOS  капс.со модиф.ослоб. 30x400mcg</v>
          </cell>
          <cell r="F571">
            <v>30</v>
          </cell>
          <cell r="G571" t="str">
            <v>ALKALOID AD</v>
          </cell>
          <cell r="H571">
            <v>4.8906</v>
          </cell>
          <cell r="I571">
            <v>146.72</v>
          </cell>
          <cell r="J571">
            <v>5.1345</v>
          </cell>
          <cell r="K571">
            <v>154</v>
          </cell>
        </row>
        <row r="572">
          <cell r="B572">
            <v>106828</v>
          </cell>
          <cell r="C572" t="str">
            <v>G04CA02001</v>
          </cell>
          <cell r="D572" t="str">
            <v>TAMSULOSIN капсули со модифицирано ослободување 400mcg</v>
          </cell>
          <cell r="E572" t="str">
            <v>BETAMSAL капс.со модиф.ослоб. 30x400mcg</v>
          </cell>
          <cell r="F572">
            <v>30</v>
          </cell>
          <cell r="G572" t="str">
            <v>HEMOFARM</v>
          </cell>
          <cell r="H572">
            <v>4.8906</v>
          </cell>
          <cell r="I572">
            <v>146.72</v>
          </cell>
          <cell r="J572">
            <v>5.1345</v>
          </cell>
          <cell r="K572">
            <v>154</v>
          </cell>
        </row>
        <row r="573">
          <cell r="B573">
            <v>979287</v>
          </cell>
          <cell r="C573" t="str">
            <v>G04CA02001</v>
          </cell>
          <cell r="D573" t="str">
            <v>TAMSULOSIN капсули со модифицирано ослободување 400mcg</v>
          </cell>
          <cell r="E573" t="str">
            <v>TANYZ  капс.со модиф.ослоб. 30x400mcg</v>
          </cell>
          <cell r="F573">
            <v>30</v>
          </cell>
          <cell r="G573" t="str">
            <v>KRKA</v>
          </cell>
          <cell r="H573">
            <v>4.8906</v>
          </cell>
          <cell r="I573">
            <v>146.72</v>
          </cell>
          <cell r="J573">
            <v>5.1345</v>
          </cell>
          <cell r="K573">
            <v>154</v>
          </cell>
        </row>
        <row r="574">
          <cell r="B574">
            <v>994197</v>
          </cell>
          <cell r="C574" t="str">
            <v>G04CA02002</v>
          </cell>
          <cell r="D574" t="str">
            <v>TAMSULOSIN таблети со продолжено ослободување 400mcg</v>
          </cell>
          <cell r="E574" t="str">
            <v>TANYZ ERAS табл со продолжено ослободување 30x400mcg</v>
          </cell>
          <cell r="F574">
            <v>30</v>
          </cell>
          <cell r="G574" t="str">
            <v>KRKA</v>
          </cell>
          <cell r="H574">
            <v>4.8906</v>
          </cell>
          <cell r="I574">
            <v>146.72</v>
          </cell>
          <cell r="J574">
            <v>5.1345</v>
          </cell>
          <cell r="K574">
            <v>154</v>
          </cell>
        </row>
        <row r="575">
          <cell r="B575">
            <v>104981</v>
          </cell>
          <cell r="C575" t="str">
            <v>G04CA02002</v>
          </cell>
          <cell r="D575" t="str">
            <v>TAMSULOSIN таблети со продолжено ослободување 400mcg</v>
          </cell>
          <cell r="E575" t="str">
            <v>TAMPROST табл.со продолжено ослободување 30x400mcg</v>
          </cell>
          <cell r="F575">
            <v>30</v>
          </cell>
          <cell r="G575" t="str">
            <v>LEK</v>
          </cell>
          <cell r="H575">
            <v>4.8906</v>
          </cell>
          <cell r="I575">
            <v>146.72</v>
          </cell>
          <cell r="J575">
            <v>5.1345</v>
          </cell>
          <cell r="K575">
            <v>154</v>
          </cell>
        </row>
        <row r="576">
          <cell r="B576">
            <v>994715</v>
          </cell>
          <cell r="C576" t="str">
            <v>G04CA02001</v>
          </cell>
          <cell r="D576" t="str">
            <v>TAMSULOSIN капсули со модифицирано ослободување 400mcg</v>
          </cell>
          <cell r="E576" t="str">
            <v>TAMSULOZIN капс.со прод.ослоб. 30x400mcg</v>
          </cell>
          <cell r="F576">
            <v>30</v>
          </cell>
          <cell r="G576" t="str">
            <v>PHARMAS</v>
          </cell>
          <cell r="H576">
            <v>4.8906</v>
          </cell>
          <cell r="I576">
            <v>146.72</v>
          </cell>
          <cell r="J576">
            <v>5.1345</v>
          </cell>
          <cell r="K576">
            <v>154</v>
          </cell>
        </row>
        <row r="577">
          <cell r="B577">
            <v>103802</v>
          </cell>
          <cell r="C577" t="str">
            <v>G04CA02002</v>
          </cell>
          <cell r="D577" t="str">
            <v>TAMSULOSIN таблети со продолжено ослободување 400mcg</v>
          </cell>
          <cell r="E577" t="str">
            <v>BAZETHAM табл со продолжено ослободување 30x400mcg</v>
          </cell>
          <cell r="F577">
            <v>30</v>
          </cell>
          <cell r="G577" t="str">
            <v>PLIVA</v>
          </cell>
          <cell r="H577">
            <v>4.8906</v>
          </cell>
          <cell r="I577">
            <v>146.72</v>
          </cell>
          <cell r="J577">
            <v>5.1345</v>
          </cell>
          <cell r="K577">
            <v>154</v>
          </cell>
        </row>
        <row r="578">
          <cell r="B578">
            <v>103705</v>
          </cell>
          <cell r="C578" t="str">
            <v>G04CA02001</v>
          </cell>
          <cell r="D578" t="str">
            <v>TAMSULOSIN капсули со модифицирано ослободување 400mcg</v>
          </cell>
          <cell r="E578" t="str">
            <v>TAMSULOSIN Alvogen капс.со модиф.ослободување 30x400 mcg</v>
          </cell>
          <cell r="F578">
            <v>30</v>
          </cell>
          <cell r="G578" t="str">
            <v>SYNTHON BV</v>
          </cell>
          <cell r="H578">
            <v>4.8906</v>
          </cell>
          <cell r="I578">
            <v>146.72</v>
          </cell>
          <cell r="J578">
            <v>5.1345</v>
          </cell>
          <cell r="K578">
            <v>154</v>
          </cell>
        </row>
        <row r="579">
          <cell r="B579">
            <v>108049</v>
          </cell>
          <cell r="C579" t="str">
            <v>G04CA02001</v>
          </cell>
          <cell r="D579" t="str">
            <v>TAMSULOSIN капсули со модифицирано ослободување 400mcg</v>
          </cell>
          <cell r="E579" t="str">
            <v>TAMSULOSIN PharmaS  капсули со модифицирано ослободување 30 x400mcg</v>
          </cell>
          <cell r="F579">
            <v>30</v>
          </cell>
          <cell r="G579" t="str">
            <v>SYNTON</v>
          </cell>
          <cell r="H579">
            <v>4.8906</v>
          </cell>
          <cell r="I579">
            <v>146.72</v>
          </cell>
          <cell r="J579">
            <v>5.1345</v>
          </cell>
          <cell r="K579">
            <v>154</v>
          </cell>
        </row>
        <row r="580">
          <cell r="B580">
            <v>978698</v>
          </cell>
          <cell r="C580" t="str">
            <v>G04CA03001</v>
          </cell>
          <cell r="D580" t="str">
            <v>TERAZOSIN таблети 2mg</v>
          </cell>
          <cell r="E580" t="str">
            <v>KORNAM табл.30x2mg</v>
          </cell>
          <cell r="F580">
            <v>30</v>
          </cell>
          <cell r="G580" t="str">
            <v>LEK-farmacevtska druzba-Ljubljana</v>
          </cell>
          <cell r="H580">
            <v>4.0635</v>
          </cell>
          <cell r="I580">
            <v>121.905</v>
          </cell>
          <cell r="J580">
            <v>4.266675</v>
          </cell>
          <cell r="K580">
            <v>128</v>
          </cell>
        </row>
        <row r="581">
          <cell r="B581">
            <v>977462</v>
          </cell>
          <cell r="C581" t="str">
            <v>G04CA03001</v>
          </cell>
          <cell r="D581" t="str">
            <v>TERAZOSIN таблети 2mg</v>
          </cell>
          <cell r="E581" t="str">
            <v>TERAZOSIN табл.30x2mg</v>
          </cell>
          <cell r="F581">
            <v>30</v>
          </cell>
          <cell r="G581" t="str">
            <v>REPLEK FARM</v>
          </cell>
          <cell r="H581">
            <v>4.0635</v>
          </cell>
          <cell r="I581">
            <v>121.905</v>
          </cell>
          <cell r="J581">
            <v>4.266675</v>
          </cell>
          <cell r="K581">
            <v>128</v>
          </cell>
        </row>
        <row r="582">
          <cell r="B582">
            <v>978701</v>
          </cell>
          <cell r="C582" t="str">
            <v>G04CA03002</v>
          </cell>
          <cell r="D582" t="str">
            <v>TERAZOSIN таблети 5mg</v>
          </cell>
          <cell r="E582" t="str">
            <v>KORNAM табл.30x5mg</v>
          </cell>
          <cell r="F582">
            <v>30</v>
          </cell>
          <cell r="G582" t="str">
            <v>LEK-farmacevtska druzba-Ljubljana</v>
          </cell>
          <cell r="H582">
            <v>6.2</v>
          </cell>
          <cell r="I582">
            <v>186</v>
          </cell>
          <cell r="J582">
            <v>6.510000000000001</v>
          </cell>
          <cell r="K582">
            <v>195</v>
          </cell>
        </row>
        <row r="583">
          <cell r="B583">
            <v>977489</v>
          </cell>
          <cell r="C583" t="str">
            <v>G04CA03002</v>
          </cell>
          <cell r="D583" t="str">
            <v>TERAZOSIN таблети 5mg</v>
          </cell>
          <cell r="E583" t="str">
            <v>TERAZOSIN табл.30x5mg</v>
          </cell>
          <cell r="F583">
            <v>30</v>
          </cell>
          <cell r="G583" t="str">
            <v>REPLEK FARM</v>
          </cell>
          <cell r="H583">
            <v>6.2</v>
          </cell>
          <cell r="I583">
            <v>186</v>
          </cell>
          <cell r="J583">
            <v>6.510000000000001</v>
          </cell>
          <cell r="K583">
            <v>195</v>
          </cell>
        </row>
        <row r="584">
          <cell r="B584">
            <v>101389</v>
          </cell>
          <cell r="C584" t="str">
            <v>G04CB01002</v>
          </cell>
          <cell r="D584" t="str">
            <v>FINASTERIDE таблети 5 mg</v>
          </cell>
          <cell r="E584" t="str">
            <v>FINPROS филм обл.табл. 28 x 5mg</v>
          </cell>
          <cell r="F584">
            <v>28</v>
          </cell>
          <cell r="G584" t="str">
            <v>KRKA</v>
          </cell>
          <cell r="H584">
            <v>10.1905</v>
          </cell>
          <cell r="I584">
            <v>285.334</v>
          </cell>
          <cell r="J584">
            <v>10.700025</v>
          </cell>
          <cell r="K584">
            <v>300</v>
          </cell>
        </row>
        <row r="585">
          <cell r="B585">
            <v>101427</v>
          </cell>
          <cell r="C585" t="str">
            <v>G04CB01002</v>
          </cell>
          <cell r="D585" t="str">
            <v>FINASTERIDE таблети 5 mg</v>
          </cell>
          <cell r="E585" t="str">
            <v>FINASTERID PharmaS филм обл.табл. 28 x 5mg</v>
          </cell>
          <cell r="F585">
            <v>28</v>
          </cell>
          <cell r="G585" t="str">
            <v>PHARMAS</v>
          </cell>
          <cell r="H585">
            <v>10.1905</v>
          </cell>
          <cell r="I585">
            <v>285.334</v>
          </cell>
          <cell r="J585">
            <v>10.700025</v>
          </cell>
          <cell r="K585">
            <v>300</v>
          </cell>
        </row>
        <row r="586">
          <cell r="B586">
            <v>106674</v>
          </cell>
          <cell r="C586" t="str">
            <v>G04CB01002</v>
          </cell>
          <cell r="D586" t="str">
            <v>FINASTERIDE таблети 5 mg</v>
          </cell>
          <cell r="E586" t="str">
            <v>FINASTER филм обл.табл. 30 x 5mg</v>
          </cell>
          <cell r="F586">
            <v>30</v>
          </cell>
          <cell r="G586" t="str">
            <v>LEK- -AM Pharmaceutical Company Ltd, Закрочим, Полска</v>
          </cell>
          <cell r="H586">
            <v>10.1905</v>
          </cell>
          <cell r="I586">
            <v>305.715</v>
          </cell>
          <cell r="J586">
            <v>10.700025</v>
          </cell>
          <cell r="K586">
            <v>321</v>
          </cell>
        </row>
        <row r="587">
          <cell r="B587">
            <v>101362</v>
          </cell>
          <cell r="C587" t="str">
            <v>G04CB01002</v>
          </cell>
          <cell r="D587" t="str">
            <v>FINASTERIDE таблети 5 mg</v>
          </cell>
          <cell r="E587" t="str">
            <v>FINASTERIDE LEK  филм обл.табл. 30 x 5mg</v>
          </cell>
          <cell r="F587">
            <v>30</v>
          </cell>
          <cell r="G587" t="str">
            <v>LEK (CIPLA)</v>
          </cell>
          <cell r="H587">
            <v>10.1905</v>
          </cell>
          <cell r="I587">
            <v>305.715</v>
          </cell>
          <cell r="J587">
            <v>10.700025</v>
          </cell>
          <cell r="K587">
            <v>321</v>
          </cell>
        </row>
        <row r="588">
          <cell r="B588">
            <v>105422</v>
          </cell>
          <cell r="C588" t="str">
            <v>G04CB02001</v>
          </cell>
          <cell r="D588" t="str">
            <v>DUTASTERIDE капсули 0,5mg</v>
          </cell>
          <cell r="E588" t="str">
            <v>LESTEDON капс. 30 x 0,5mg</v>
          </cell>
          <cell r="F588">
            <v>30</v>
          </cell>
          <cell r="G588" t="str">
            <v>ALKALOID AD</v>
          </cell>
          <cell r="H588">
            <v>10.1905</v>
          </cell>
          <cell r="I588">
            <v>305.715</v>
          </cell>
          <cell r="J588">
            <v>10.700025</v>
          </cell>
          <cell r="K588">
            <v>321</v>
          </cell>
        </row>
        <row r="589">
          <cell r="B589">
            <v>108464</v>
          </cell>
          <cell r="C589" t="str">
            <v>G04CB02001</v>
          </cell>
          <cell r="D589" t="str">
            <v>DUTASTERIDE капсули 0,5mg</v>
          </cell>
          <cell r="E589" t="str">
            <v>DUTAPROST капс. 30 x 0,5mg</v>
          </cell>
          <cell r="F589">
            <v>30</v>
          </cell>
          <cell r="G589" t="str">
            <v>LABORATORIOS LEON FARMA</v>
          </cell>
          <cell r="H589">
            <v>10.1905</v>
          </cell>
          <cell r="I589">
            <v>305.715</v>
          </cell>
          <cell r="J589">
            <v>10.700025</v>
          </cell>
          <cell r="K589">
            <v>321</v>
          </cell>
        </row>
        <row r="590">
          <cell r="B590">
            <v>105023</v>
          </cell>
          <cell r="C590" t="str">
            <v>G04CB02001</v>
          </cell>
          <cell r="D590" t="str">
            <v>DUTASTERIDE капсули 0,5mg</v>
          </cell>
          <cell r="E590" t="str">
            <v>UNAPROST капс. 30 x 0,5mg</v>
          </cell>
          <cell r="F590">
            <v>30</v>
          </cell>
          <cell r="G590" t="str">
            <v>GALENIUM HEALTH/CYN DEA PHARMA</v>
          </cell>
          <cell r="H590">
            <v>10.1905</v>
          </cell>
          <cell r="I590">
            <v>305.715</v>
          </cell>
          <cell r="J590">
            <v>10.700025</v>
          </cell>
          <cell r="K590">
            <v>321</v>
          </cell>
        </row>
        <row r="591">
          <cell r="B591">
            <v>106453</v>
          </cell>
          <cell r="C591" t="str">
            <v>G04CB02001</v>
          </cell>
          <cell r="D591" t="str">
            <v>DUTASTERIDE капсули 0,5mg</v>
          </cell>
          <cell r="E591" t="str">
            <v>DUTRYS капс. 30 x 0,5mg</v>
          </cell>
          <cell r="F591">
            <v>30</v>
          </cell>
          <cell r="G591" t="str">
            <v>KRKA</v>
          </cell>
          <cell r="H591">
            <v>10.1905</v>
          </cell>
          <cell r="I591">
            <v>305.715</v>
          </cell>
          <cell r="J591">
            <v>10.700025</v>
          </cell>
          <cell r="K591">
            <v>321</v>
          </cell>
        </row>
        <row r="592">
          <cell r="B592">
            <v>986933</v>
          </cell>
          <cell r="C592" t="str">
            <v>G04CB02001</v>
          </cell>
          <cell r="D592" t="str">
            <v>DUTASTERIDE капсули 0,5mg</v>
          </cell>
          <cell r="E592" t="str">
            <v>AVODART капс. 30 x 0,5mg</v>
          </cell>
          <cell r="F592">
            <v>30</v>
          </cell>
          <cell r="G592" t="str">
            <v>LABORATORIE GLAXOSMITHKLINE CATALENT GERMANY SCHORNDORT GMBH</v>
          </cell>
          <cell r="H592">
            <v>10.1905</v>
          </cell>
          <cell r="I592">
            <v>305.715</v>
          </cell>
          <cell r="J592">
            <v>10.700025</v>
          </cell>
          <cell r="K592">
            <v>321</v>
          </cell>
        </row>
        <row r="593">
          <cell r="B593">
            <v>105007</v>
          </cell>
          <cell r="C593" t="str">
            <v>G04CB02001</v>
          </cell>
          <cell r="D593" t="str">
            <v>DUTASTERIDE капсули 0,5mg</v>
          </cell>
          <cell r="E593" t="str">
            <v>DUSTER капс. 30 x 0,5mg</v>
          </cell>
          <cell r="F593">
            <v>30</v>
          </cell>
          <cell r="G593" t="str">
            <v>PLIVA</v>
          </cell>
          <cell r="H593">
            <v>10.1905</v>
          </cell>
          <cell r="I593">
            <v>305.715</v>
          </cell>
          <cell r="J593">
            <v>10.700025</v>
          </cell>
          <cell r="K593">
            <v>321</v>
          </cell>
        </row>
        <row r="594">
          <cell r="B594">
            <v>108529</v>
          </cell>
          <cell r="C594" t="str">
            <v>G04CB02001</v>
          </cell>
          <cell r="D594" t="str">
            <v>DUTASTERIDE капсули 0,5mg</v>
          </cell>
          <cell r="E594" t="str">
            <v>DATUST капс..30x0,5mg</v>
          </cell>
          <cell r="F594">
            <v>30</v>
          </cell>
          <cell r="G594" t="str">
            <v>HEMOFARM</v>
          </cell>
          <cell r="H594">
            <v>10.1905</v>
          </cell>
          <cell r="I594">
            <v>305.715</v>
          </cell>
          <cell r="J594">
            <v>10.700025</v>
          </cell>
          <cell r="K594">
            <v>321</v>
          </cell>
        </row>
        <row r="595">
          <cell r="B595">
            <v>109363</v>
          </cell>
          <cell r="C595" t="str">
            <v>G04CB02001</v>
          </cell>
          <cell r="D595" t="str">
            <v>DUTASTERIDE капсули 0,5mg</v>
          </cell>
          <cell r="E595" t="str">
            <v>DUSTER TEVA капс.30x0,5mg</v>
          </cell>
          <cell r="F595">
            <v>30</v>
          </cell>
          <cell r="G595" t="str">
            <v>TEVA</v>
          </cell>
          <cell r="H595">
            <v>10.1905</v>
          </cell>
          <cell r="I595">
            <v>305.715</v>
          </cell>
          <cell r="J595">
            <v>10.700025</v>
          </cell>
          <cell r="K595">
            <v>321</v>
          </cell>
        </row>
        <row r="596">
          <cell r="B596">
            <v>990515</v>
          </cell>
          <cell r="C596" t="str">
            <v>H01AC01007</v>
          </cell>
          <cell r="D596" t="str">
            <v>SOMATROPIN инјекции 5.30mg</v>
          </cell>
          <cell r="E596" t="str">
            <v>GENOTROPIN инјекции 1x5,3mg/ml (16IU)</v>
          </cell>
          <cell r="F596">
            <v>1</v>
          </cell>
          <cell r="G596" t="str">
            <v>PFIZER</v>
          </cell>
          <cell r="H596">
            <v>6078.8571</v>
          </cell>
          <cell r="I596">
            <v>6078.8571</v>
          </cell>
          <cell r="J596">
            <v>6382.799955</v>
          </cell>
          <cell r="K596">
            <v>6383</v>
          </cell>
        </row>
        <row r="597">
          <cell r="B597">
            <v>990523</v>
          </cell>
          <cell r="C597" t="str">
            <v>H01AC01008</v>
          </cell>
          <cell r="D597" t="str">
            <v>SOMATROPIN инјекции 8mg</v>
          </cell>
          <cell r="E597" t="str">
            <v>SAIZEN click easy инјекции 5x8mg/1,37ml</v>
          </cell>
          <cell r="F597">
            <v>5</v>
          </cell>
          <cell r="G597" t="str">
            <v>MERCK SERONO</v>
          </cell>
          <cell r="H597">
            <v>11000</v>
          </cell>
          <cell r="I597">
            <v>55000</v>
          </cell>
          <cell r="J597">
            <v>11550</v>
          </cell>
          <cell r="K597">
            <v>57750</v>
          </cell>
        </row>
        <row r="598">
          <cell r="B598">
            <v>961086</v>
          </cell>
          <cell r="C598" t="str">
            <v>H01AC01003</v>
          </cell>
          <cell r="D598" t="str">
            <v>SOMATROPIN инјекции 10mg</v>
          </cell>
          <cell r="E598" t="str">
            <v>NORDITROPIN  Nordilet инјекции 1x10mg/1,5ml(1.5ml)</v>
          </cell>
          <cell r="F598">
            <v>1</v>
          </cell>
          <cell r="G598" t="str">
            <v>NOVO NORDISK </v>
          </cell>
          <cell r="H598">
            <v>7067.93</v>
          </cell>
          <cell r="I598">
            <v>7067.93</v>
          </cell>
          <cell r="J598">
            <v>7421</v>
          </cell>
          <cell r="K598">
            <v>7421</v>
          </cell>
        </row>
        <row r="599">
          <cell r="B599">
            <v>106178</v>
          </cell>
          <cell r="C599" t="str">
            <v>H01AC01003</v>
          </cell>
          <cell r="D599" t="str">
            <v>SOMATROPIN инјекции 10mg</v>
          </cell>
          <cell r="E599" t="str">
            <v>OMNITROPE инјекции 5x10mg/1,5ml(1.5ml)</v>
          </cell>
          <cell r="F599">
            <v>5</v>
          </cell>
          <cell r="G599" t="str">
            <v>SANDOZ Gmbh</v>
          </cell>
          <cell r="H599">
            <v>7067.93</v>
          </cell>
          <cell r="I599">
            <v>35339.65</v>
          </cell>
          <cell r="J599">
            <v>7421</v>
          </cell>
          <cell r="K599">
            <v>37107</v>
          </cell>
        </row>
        <row r="600">
          <cell r="B600">
            <v>108561</v>
          </cell>
          <cell r="C600" t="str">
            <v>H01AC01009</v>
          </cell>
          <cell r="D600" t="str">
            <v>SOMATROPIN инјекции 12mg</v>
          </cell>
          <cell r="E600" t="str">
            <v>SAIZEN инјекции 1x12mg/1,5ml (8mg/ml)</v>
          </cell>
          <cell r="F600" t="str">
            <v>1</v>
          </cell>
          <cell r="G600" t="str">
            <v>MERCK SERONO</v>
          </cell>
          <cell r="H600">
            <v>13304.4</v>
          </cell>
          <cell r="I600">
            <v>13304.4</v>
          </cell>
          <cell r="J600">
            <v>13969.62</v>
          </cell>
          <cell r="K600">
            <v>13970</v>
          </cell>
        </row>
        <row r="601">
          <cell r="B601">
            <v>990531</v>
          </cell>
          <cell r="C601" t="str">
            <v>H01AC01009</v>
          </cell>
          <cell r="D601" t="str">
            <v>SOMATROPIN инјекции 12mg</v>
          </cell>
          <cell r="E601" t="str">
            <v>GENOTROPIN инјекции 5x12mg/ml</v>
          </cell>
          <cell r="F601">
            <v>5</v>
          </cell>
          <cell r="G601" t="str">
            <v>PFIZER S.A.</v>
          </cell>
          <cell r="H601">
            <v>13304.4</v>
          </cell>
          <cell r="I601">
            <v>66522</v>
          </cell>
          <cell r="J601">
            <v>13969.62</v>
          </cell>
          <cell r="K601">
            <v>69848</v>
          </cell>
        </row>
        <row r="602">
          <cell r="B602">
            <v>108359</v>
          </cell>
          <cell r="C602" t="str">
            <v>H01AC01009</v>
          </cell>
          <cell r="D602" t="str">
            <v>SOMATROPIN инјекции 12mg</v>
          </cell>
          <cell r="E602" t="str">
            <v>GENOTROPIN GOQUICK инјекции 1x12mg/ml (1 мултидозно наполнето инекциско пенкало со 1 дводелен патрон) </v>
          </cell>
          <cell r="F602">
            <v>1</v>
          </cell>
          <cell r="G602" t="str">
            <v>PFIZER S.A.</v>
          </cell>
          <cell r="H602">
            <v>13304.4</v>
          </cell>
          <cell r="I602">
            <v>13304.4</v>
          </cell>
          <cell r="J602">
            <v>13969.62</v>
          </cell>
          <cell r="K602">
            <v>13970</v>
          </cell>
        </row>
        <row r="603">
          <cell r="B603">
            <v>961094</v>
          </cell>
          <cell r="C603" t="str">
            <v>H01AC01004</v>
          </cell>
          <cell r="D603" t="str">
            <v>SOMATROPIN инјекции15mg</v>
          </cell>
          <cell r="E603" t="str">
            <v>NORDITROPIN  Nordilet инјекции 1x15mg/1,5ml</v>
          </cell>
          <cell r="F603">
            <v>1</v>
          </cell>
          <cell r="G603" t="str">
            <v>NOVO NORDISK </v>
          </cell>
          <cell r="H603">
            <v>10122.84</v>
          </cell>
          <cell r="I603">
            <v>10122.84</v>
          </cell>
          <cell r="J603">
            <v>10628.982</v>
          </cell>
          <cell r="K603">
            <v>10629</v>
          </cell>
        </row>
        <row r="604">
          <cell r="B604">
            <v>106194</v>
          </cell>
          <cell r="C604" t="str">
            <v>H01AC01004</v>
          </cell>
          <cell r="D604" t="str">
            <v>SOMATROPIN инјекции15mg</v>
          </cell>
          <cell r="E604" t="str">
            <v>OMNITROPE  Nordilet инјекции 5x15mg/1,5ml(1.5ml)</v>
          </cell>
          <cell r="F604">
            <v>5</v>
          </cell>
          <cell r="G604" t="str">
            <v>SANDOZ Gmbh</v>
          </cell>
          <cell r="H604">
            <v>10122.84</v>
          </cell>
          <cell r="I604">
            <v>50614.2</v>
          </cell>
          <cell r="J604">
            <v>10628.982</v>
          </cell>
          <cell r="K604">
            <v>53145</v>
          </cell>
        </row>
        <row r="605">
          <cell r="B605">
            <v>975516</v>
          </cell>
          <cell r="C605" t="str">
            <v>H01BA02002</v>
          </cell>
          <cell r="D605" t="str">
            <v>DESMOPRESSIN назален спреј 0,1mg/ml</v>
          </cell>
          <cell r="E605" t="str">
            <v>MINIRIN  назален спреј 0,1mg/ml (5ml) (50 дози)(10mcg/доза)</v>
          </cell>
          <cell r="F605">
            <v>50</v>
          </cell>
          <cell r="G605" t="str">
            <v>FERRING GMBH</v>
          </cell>
          <cell r="H605">
            <v>29.0522</v>
          </cell>
          <cell r="I605">
            <v>1452.61</v>
          </cell>
          <cell r="J605">
            <v>30.50481</v>
          </cell>
          <cell r="K605">
            <v>1525</v>
          </cell>
        </row>
        <row r="606">
          <cell r="B606">
            <v>979783</v>
          </cell>
          <cell r="C606" t="str">
            <v>H01BA02003</v>
          </cell>
          <cell r="D606" t="str">
            <v>DESMOPRESSIN таблети 0,2mg</v>
          </cell>
          <cell r="E606" t="str">
            <v>MINIRIN табл. 30 x 0,2mg </v>
          </cell>
          <cell r="F606">
            <v>30</v>
          </cell>
          <cell r="G606" t="str">
            <v>FERRING GMBH</v>
          </cell>
          <cell r="H606">
            <v>66.6667</v>
          </cell>
          <cell r="I606">
            <v>2000.001</v>
          </cell>
          <cell r="J606">
            <v>70.00003500000001</v>
          </cell>
          <cell r="K606">
            <v>2100</v>
          </cell>
        </row>
        <row r="607">
          <cell r="B607">
            <v>106208</v>
          </cell>
          <cell r="C607" t="str">
            <v>H01BB02002</v>
          </cell>
          <cell r="D607" t="str">
            <v>OXYTOCIN инјекции 10IE </v>
          </cell>
          <cell r="E607" t="str">
            <v>OXYTOCIN 10-ROTEXMEDICA инјекции 10x10IE/1ml</v>
          </cell>
          <cell r="F607">
            <v>10</v>
          </cell>
          <cell r="G607" t="str">
            <v>ROTEXMEDICA</v>
          </cell>
          <cell r="H607">
            <v>22.2</v>
          </cell>
          <cell r="I607">
            <v>222</v>
          </cell>
          <cell r="J607">
            <v>23.31</v>
          </cell>
          <cell r="K607">
            <v>233</v>
          </cell>
        </row>
        <row r="608">
          <cell r="B608">
            <v>961345</v>
          </cell>
          <cell r="C608" t="str">
            <v>H01CB02002</v>
          </cell>
          <cell r="D608" t="str">
            <v>OCTREOTIDE инјекции 0.10mg</v>
          </cell>
          <cell r="E608" t="str">
            <v>SANDOSTATIN инјекции 5x0,1mg/ml</v>
          </cell>
          <cell r="F608">
            <v>5</v>
          </cell>
          <cell r="G608" t="str">
            <v>NOVARTIS</v>
          </cell>
          <cell r="H608">
            <v>84.21000000000001</v>
          </cell>
          <cell r="I608">
            <v>421.05</v>
          </cell>
          <cell r="J608">
            <v>88.42050000000002</v>
          </cell>
          <cell r="K608">
            <v>442</v>
          </cell>
        </row>
        <row r="609">
          <cell r="B609">
            <v>108332</v>
          </cell>
          <cell r="C609" t="str">
            <v>H01CB02002</v>
          </cell>
          <cell r="D609" t="str">
            <v>OCTREOTIDE инјекции 0.10mg</v>
          </cell>
          <cell r="E609" t="str">
            <v>OCTRETEX инјекции 5x0,1mg/ml</v>
          </cell>
          <cell r="F609">
            <v>5</v>
          </cell>
          <cell r="G609" t="str">
            <v>ZAO FarmFirma „Soteks“</v>
          </cell>
          <cell r="H609">
            <v>84.21000000000001</v>
          </cell>
          <cell r="I609">
            <v>421.05</v>
          </cell>
          <cell r="J609">
            <v>88.42050000000002</v>
          </cell>
          <cell r="K609">
            <v>442</v>
          </cell>
        </row>
        <row r="610">
          <cell r="B610">
            <v>24783</v>
          </cell>
          <cell r="C610" t="str">
            <v>H02AB02001</v>
          </cell>
          <cell r="D610" t="str">
            <v>DEXAMETHASONE таблети 0,5mg</v>
          </cell>
          <cell r="E610" t="str">
            <v>DEXAMETHASON табл. 10 x 0,5mg</v>
          </cell>
          <cell r="F610">
            <v>10</v>
          </cell>
          <cell r="G610" t="str">
            <v>KRKA</v>
          </cell>
          <cell r="H610">
            <v>1.9144</v>
          </cell>
          <cell r="I610">
            <v>19.144</v>
          </cell>
          <cell r="J610">
            <v>2.01012</v>
          </cell>
          <cell r="K610">
            <v>20</v>
          </cell>
        </row>
        <row r="611">
          <cell r="B611">
            <v>82384</v>
          </cell>
          <cell r="C611" t="str">
            <v>H02AB02001</v>
          </cell>
          <cell r="D611" t="str">
            <v>DEXAMETHASONE таблети 0,5mg</v>
          </cell>
          <cell r="E611" t="str">
            <v>DEXASON табл. 50 x 0,5mg</v>
          </cell>
          <cell r="F611">
            <v>50</v>
          </cell>
          <cell r="G611" t="str">
            <v>GALENIKA AD</v>
          </cell>
          <cell r="H611">
            <v>1.9144</v>
          </cell>
          <cell r="I611">
            <v>95.72</v>
          </cell>
          <cell r="J611">
            <v>2.01012</v>
          </cell>
          <cell r="K611">
            <v>101</v>
          </cell>
        </row>
        <row r="612">
          <cell r="B612">
            <v>107883</v>
          </cell>
          <cell r="C612" t="str">
            <v>H02AB02006</v>
          </cell>
          <cell r="D612" t="str">
            <v>DEXAMETHASONE таблети 4mg</v>
          </cell>
          <cell r="E612" t="str">
            <v>DEKSAMETAZON KRKA табл. 20 x 4mg</v>
          </cell>
          <cell r="F612">
            <v>20</v>
          </cell>
          <cell r="G612" t="str">
            <v>KRKA</v>
          </cell>
          <cell r="H612">
            <v>23.208</v>
          </cell>
          <cell r="I612">
            <v>464.15999999999997</v>
          </cell>
          <cell r="J612">
            <v>24.368399999999998</v>
          </cell>
          <cell r="K612">
            <v>487</v>
          </cell>
        </row>
        <row r="613">
          <cell r="B613">
            <v>107859</v>
          </cell>
          <cell r="C613" t="str">
            <v>H02AB02007</v>
          </cell>
          <cell r="D613" t="str">
            <v>DEXAMETHASONE таблети 8 mg</v>
          </cell>
          <cell r="E613" t="str">
            <v>DEKSAMETAZON KRKA табл. 20 x 8mg</v>
          </cell>
          <cell r="F613">
            <v>20</v>
          </cell>
          <cell r="G613" t="str">
            <v>KRKA</v>
          </cell>
          <cell r="H613">
            <v>37.133</v>
          </cell>
          <cell r="I613">
            <v>742.6600000000001</v>
          </cell>
          <cell r="J613">
            <v>38.989650000000005</v>
          </cell>
          <cell r="K613">
            <v>780</v>
          </cell>
        </row>
        <row r="614">
          <cell r="B614">
            <v>107867</v>
          </cell>
          <cell r="C614" t="str">
            <v>H02AB02008</v>
          </cell>
          <cell r="D614" t="str">
            <v>DEXAMETHASONE таблети 20mg</v>
          </cell>
          <cell r="E614" t="str">
            <v>DEKSAMETAZON KRKA табл. 20 x 20mg</v>
          </cell>
          <cell r="F614">
            <v>20</v>
          </cell>
          <cell r="G614" t="str">
            <v>KRKA</v>
          </cell>
          <cell r="H614">
            <v>92.832</v>
          </cell>
          <cell r="I614">
            <v>1856.6399999999999</v>
          </cell>
          <cell r="J614">
            <v>97.47359999999999</v>
          </cell>
          <cell r="K614">
            <v>1949</v>
          </cell>
        </row>
        <row r="615">
          <cell r="B615">
            <v>107875</v>
          </cell>
          <cell r="C615" t="str">
            <v>H02AB02009</v>
          </cell>
          <cell r="D615" t="str">
            <v>DEXAMETHASONE таблети 40mg</v>
          </cell>
          <cell r="E615" t="str">
            <v>DEKSAMETAZON KRKA табл. 20 x 40mg</v>
          </cell>
          <cell r="F615">
            <v>20</v>
          </cell>
          <cell r="G615" t="str">
            <v>KRKA</v>
          </cell>
          <cell r="H615">
            <v>148.531</v>
          </cell>
          <cell r="I615">
            <v>2970.62</v>
          </cell>
          <cell r="J615">
            <v>155.95755000000003</v>
          </cell>
          <cell r="K615">
            <v>3119</v>
          </cell>
        </row>
        <row r="616">
          <cell r="B616">
            <v>7307</v>
          </cell>
          <cell r="C616" t="str">
            <v>H02AB02003</v>
          </cell>
          <cell r="D616" t="str">
            <v>DEXAMETHASONE инјекции 4mg</v>
          </cell>
          <cell r="E616" t="str">
            <v>DEXAMETHASON KRKA инјекции 25 x 4mg/ml</v>
          </cell>
          <cell r="F616">
            <v>25</v>
          </cell>
          <cell r="G616" t="str">
            <v>KRKA</v>
          </cell>
          <cell r="H616">
            <v>8.8</v>
          </cell>
          <cell r="I616">
            <v>220</v>
          </cell>
          <cell r="J616">
            <v>9.240000000000002</v>
          </cell>
          <cell r="K616">
            <v>231</v>
          </cell>
        </row>
        <row r="617">
          <cell r="B617">
            <v>104728</v>
          </cell>
          <cell r="C617" t="str">
            <v>H02AB02003</v>
          </cell>
          <cell r="D617" t="str">
            <v>DEXAMETHASONE инјекции 4mg</v>
          </cell>
          <cell r="E617" t="str">
            <v>DEXASON инјекции 50 x 4mg/ml</v>
          </cell>
          <cell r="F617">
            <v>50</v>
          </cell>
          <cell r="G617" t="str">
            <v>GALENIKA AD</v>
          </cell>
          <cell r="H617">
            <v>8.8</v>
          </cell>
          <cell r="I617">
            <v>440.00000000000006</v>
          </cell>
          <cell r="J617">
            <v>9.240000000000002</v>
          </cell>
          <cell r="K617">
            <v>462</v>
          </cell>
        </row>
        <row r="618">
          <cell r="B618">
            <v>107891</v>
          </cell>
          <cell r="C618" t="str">
            <v>H02AB02010</v>
          </cell>
          <cell r="D618" t="str">
            <v>DEXAMETHASONE инјекции 8mg</v>
          </cell>
          <cell r="E618" t="str">
            <v>DEKORT инјекции  8mg/2ml(2ml)</v>
          </cell>
          <cell r="F618">
            <v>1</v>
          </cell>
          <cell r="G618" t="str">
            <v>DEVA HOLDING</v>
          </cell>
          <cell r="H618">
            <v>21</v>
          </cell>
          <cell r="I618">
            <v>21</v>
          </cell>
          <cell r="J618">
            <v>22.05</v>
          </cell>
          <cell r="K618">
            <v>22</v>
          </cell>
        </row>
        <row r="619">
          <cell r="B619">
            <v>108987</v>
          </cell>
          <cell r="C619" t="str">
            <v>H02AB04001</v>
          </cell>
          <cell r="D619" t="str">
            <v>METHYLPREDNISOLONE таблети 4mg</v>
          </cell>
          <cell r="E619" t="str">
            <v>PREDNOL табл. 20 x 4 mg</v>
          </cell>
          <cell r="F619">
            <v>20</v>
          </cell>
          <cell r="G619" t="str">
            <v>GENSENTA ILAC SANAYI VE TICATER A.S.</v>
          </cell>
          <cell r="H619">
            <v>3.6345</v>
          </cell>
          <cell r="I619">
            <v>72.69</v>
          </cell>
          <cell r="J619">
            <v>3.816225</v>
          </cell>
          <cell r="K619">
            <v>76</v>
          </cell>
        </row>
        <row r="620">
          <cell r="B620">
            <v>108979</v>
          </cell>
          <cell r="C620" t="str">
            <v>H02AB04009</v>
          </cell>
          <cell r="D620" t="str">
            <v>METHYLPREDNISOLONE таблети 16mg</v>
          </cell>
          <cell r="E620" t="str">
            <v>PREDNOL табл. 20 x 16 mg</v>
          </cell>
          <cell r="F620">
            <v>20</v>
          </cell>
          <cell r="G620" t="str">
            <v>GENSENTA ILAC SANAYI VE TICATER A.S.</v>
          </cell>
          <cell r="H620">
            <v>9.5</v>
          </cell>
          <cell r="I620">
            <v>190</v>
          </cell>
          <cell r="J620">
            <v>9.975</v>
          </cell>
          <cell r="K620">
            <v>200</v>
          </cell>
        </row>
        <row r="621">
          <cell r="B621">
            <v>108995</v>
          </cell>
          <cell r="C621" t="str">
            <v>H02AB04004</v>
          </cell>
          <cell r="D621" t="str">
            <v>METHYLPREDNISOLONE инјекции 20mg</v>
          </cell>
          <cell r="E621" t="str">
            <v>PREDNOL-L инјекции 1 x 20mg</v>
          </cell>
          <cell r="F621">
            <v>1</v>
          </cell>
          <cell r="G621" t="str">
            <v>GENSENTA ILAC SANAYI VE TICATER A.S.</v>
          </cell>
          <cell r="H621">
            <v>25.7143</v>
          </cell>
          <cell r="I621">
            <v>25.7143</v>
          </cell>
          <cell r="J621">
            <v>27.000015</v>
          </cell>
          <cell r="K621">
            <v>27</v>
          </cell>
        </row>
        <row r="622">
          <cell r="B622">
            <v>109002</v>
          </cell>
          <cell r="C622" t="str">
            <v>H02AB04003</v>
          </cell>
          <cell r="D622" t="str">
            <v>METHYLPREDNISOLONE инјекции 40mg</v>
          </cell>
          <cell r="E622" t="str">
            <v>PREDNOL-L инјекции 1x40mg</v>
          </cell>
          <cell r="F622">
            <v>1</v>
          </cell>
          <cell r="G622" t="str">
            <v>GENSENTA ILAC SANAYI VE TICATER A.S.</v>
          </cell>
          <cell r="H622">
            <v>40.296</v>
          </cell>
          <cell r="I622">
            <v>40.296</v>
          </cell>
          <cell r="J622">
            <v>42.31</v>
          </cell>
          <cell r="K622">
            <v>42</v>
          </cell>
        </row>
        <row r="623">
          <cell r="B623">
            <v>7633</v>
          </cell>
          <cell r="C623" t="str">
            <v>H02AB04003</v>
          </cell>
          <cell r="D623" t="str">
            <v>METHYLPREDNISOLONE инјекции 40mg</v>
          </cell>
          <cell r="E623" t="str">
            <v>LEMOD DEPO инјекции 10x40mg</v>
          </cell>
          <cell r="F623">
            <v>10</v>
          </cell>
          <cell r="G623" t="str">
            <v>HEMOFARM</v>
          </cell>
          <cell r="H623">
            <v>40.296</v>
          </cell>
          <cell r="I623">
            <v>402.96</v>
          </cell>
          <cell r="J623">
            <v>42.31</v>
          </cell>
          <cell r="K623">
            <v>423</v>
          </cell>
        </row>
        <row r="624">
          <cell r="B624">
            <v>7692</v>
          </cell>
          <cell r="C624" t="str">
            <v>H02AB04003</v>
          </cell>
          <cell r="D624" t="str">
            <v>METHYLPREDNISOLONE инјекции 40mg</v>
          </cell>
          <cell r="E624" t="str">
            <v>LEMOD SOLU  инјекции 15x40mg</v>
          </cell>
          <cell r="F624">
            <v>15</v>
          </cell>
          <cell r="G624" t="str">
            <v>HEMOFARM</v>
          </cell>
          <cell r="H624">
            <v>40.296</v>
          </cell>
          <cell r="I624">
            <v>604.4399999999999</v>
          </cell>
          <cell r="J624">
            <v>42.31</v>
          </cell>
          <cell r="K624">
            <v>635</v>
          </cell>
        </row>
        <row r="625">
          <cell r="B625">
            <v>993107</v>
          </cell>
          <cell r="C625" t="str">
            <v>H02AB04008</v>
          </cell>
          <cell r="D625" t="str">
            <v>METHYLPREDNISOLONE инјекции 500mg</v>
          </cell>
          <cell r="E625" t="str">
            <v>LEMOD SOLU инјекции 1 x 500mg (7,8ml)</v>
          </cell>
          <cell r="F625">
            <v>1</v>
          </cell>
          <cell r="G625" t="str">
            <v>HEMOFARM</v>
          </cell>
          <cell r="H625">
            <v>259.7714</v>
          </cell>
          <cell r="I625">
            <v>259.77</v>
          </cell>
          <cell r="J625">
            <v>272.75849999999997</v>
          </cell>
          <cell r="K625">
            <v>273</v>
          </cell>
        </row>
        <row r="626">
          <cell r="B626">
            <v>98965</v>
          </cell>
          <cell r="C626" t="str">
            <v>H02AB06001</v>
          </cell>
          <cell r="D626" t="str">
            <v>PREDNISOLONE таблети 5mg</v>
          </cell>
          <cell r="E626" t="str">
            <v>DECORTIN H 5 табл. 20 x 5mg</v>
          </cell>
          <cell r="F626">
            <v>20</v>
          </cell>
          <cell r="G626" t="str">
            <v>MERCK</v>
          </cell>
          <cell r="H626">
            <v>3.4235</v>
          </cell>
          <cell r="I626">
            <v>68.47</v>
          </cell>
          <cell r="J626">
            <v>3.5946750000000005</v>
          </cell>
          <cell r="K626">
            <v>72</v>
          </cell>
        </row>
        <row r="627">
          <cell r="B627">
            <v>98973</v>
          </cell>
          <cell r="C627" t="str">
            <v>H02AB06002</v>
          </cell>
          <cell r="D627" t="str">
            <v>PREDNISOLONE таблети 20mg</v>
          </cell>
          <cell r="E627" t="str">
            <v>DECORTIN H 20 табл. 50 x 20mg</v>
          </cell>
          <cell r="F627">
            <v>50</v>
          </cell>
          <cell r="G627" t="str">
            <v>MERCK</v>
          </cell>
          <cell r="H627">
            <v>9.5238</v>
          </cell>
          <cell r="I627">
            <v>476.19</v>
          </cell>
          <cell r="J627">
            <v>9.99999</v>
          </cell>
          <cell r="K627">
            <v>500</v>
          </cell>
        </row>
        <row r="628">
          <cell r="B628">
            <v>98981</v>
          </cell>
          <cell r="C628" t="str">
            <v>H02AB06003</v>
          </cell>
          <cell r="D628" t="str">
            <v>PREDNISOLONE таблети 50mg</v>
          </cell>
          <cell r="E628" t="str">
            <v>DECORTIN H 50 табл. 50 x 50mg</v>
          </cell>
          <cell r="F628">
            <v>50</v>
          </cell>
          <cell r="G628" t="str">
            <v>MERCK</v>
          </cell>
          <cell r="H628">
            <v>27.0857</v>
          </cell>
          <cell r="I628">
            <v>1354.285</v>
          </cell>
          <cell r="J628">
            <v>28.439985</v>
          </cell>
          <cell r="K628">
            <v>1422</v>
          </cell>
        </row>
        <row r="629">
          <cell r="B629">
            <v>7889</v>
          </cell>
          <cell r="C629" t="str">
            <v>H02AB08001</v>
          </cell>
          <cell r="D629" t="str">
            <v>TRIAMCINOLONE инјекции 40mg</v>
          </cell>
          <cell r="E629" t="str">
            <v>KENALOG  инјекции 5 x 40mg/ml (1ml)</v>
          </cell>
          <cell r="F629">
            <v>5</v>
          </cell>
          <cell r="G629" t="str">
            <v>KRKA</v>
          </cell>
          <cell r="H629">
            <v>105.948</v>
          </cell>
          <cell r="I629">
            <v>529.74</v>
          </cell>
          <cell r="J629">
            <v>111.2454</v>
          </cell>
          <cell r="K629">
            <v>556</v>
          </cell>
        </row>
        <row r="630">
          <cell r="B630">
            <v>96865</v>
          </cell>
          <cell r="C630" t="str">
            <v>H03AA01001</v>
          </cell>
          <cell r="D630" t="str">
            <v>LEVOTHYROXINE таблети 25mcg</v>
          </cell>
          <cell r="E630" t="str">
            <v>EUTHYROX 25 табл.50x25mcg</v>
          </cell>
          <cell r="F630">
            <v>50</v>
          </cell>
          <cell r="G630" t="str">
            <v>MERCK</v>
          </cell>
          <cell r="H630">
            <v>0.8381</v>
          </cell>
          <cell r="I630">
            <v>41.905</v>
          </cell>
          <cell r="J630">
            <v>0.880005</v>
          </cell>
          <cell r="K630">
            <v>44</v>
          </cell>
        </row>
        <row r="631">
          <cell r="B631">
            <v>96873</v>
          </cell>
          <cell r="C631" t="str">
            <v>H03AA01002</v>
          </cell>
          <cell r="D631" t="str">
            <v>LEVOTHYROXINE таблети 50mcg</v>
          </cell>
          <cell r="E631" t="str">
            <v>EUTHYROX 50 табл.50x50mcg</v>
          </cell>
          <cell r="F631">
            <v>50</v>
          </cell>
          <cell r="G631" t="str">
            <v>MERCK</v>
          </cell>
          <cell r="H631">
            <v>0.9143</v>
          </cell>
          <cell r="I631">
            <v>45.715</v>
          </cell>
          <cell r="J631">
            <v>0.9600150000000001</v>
          </cell>
          <cell r="K631">
            <v>48</v>
          </cell>
        </row>
        <row r="632">
          <cell r="B632">
            <v>96881</v>
          </cell>
          <cell r="C632" t="str">
            <v>H03AA01003</v>
          </cell>
          <cell r="D632" t="str">
            <v>LEVOTHYROXINE таблети 75mcg</v>
          </cell>
          <cell r="E632" t="str">
            <v>EUTHYROX 75 табл.50x75mcg</v>
          </cell>
          <cell r="F632">
            <v>50</v>
          </cell>
          <cell r="G632" t="str">
            <v>MERCK</v>
          </cell>
          <cell r="H632">
            <v>1.2381</v>
          </cell>
          <cell r="I632">
            <v>61.905</v>
          </cell>
          <cell r="J632">
            <v>1.300005</v>
          </cell>
          <cell r="K632">
            <v>65</v>
          </cell>
        </row>
        <row r="633">
          <cell r="B633">
            <v>966266</v>
          </cell>
          <cell r="C633" t="str">
            <v>H03AA01004</v>
          </cell>
          <cell r="D633" t="str">
            <v>LEVOTHYROXINE таблети 100mcg</v>
          </cell>
          <cell r="E633" t="str">
            <v>EUTHYROX 100 табл.50x100mcg</v>
          </cell>
          <cell r="F633">
            <v>50</v>
          </cell>
          <cell r="G633" t="str">
            <v>MERCK</v>
          </cell>
          <cell r="H633">
            <v>0.966</v>
          </cell>
          <cell r="I633">
            <v>48.3</v>
          </cell>
          <cell r="J633">
            <v>1.0143</v>
          </cell>
          <cell r="K633">
            <v>51</v>
          </cell>
        </row>
        <row r="634">
          <cell r="B634">
            <v>24554</v>
          </cell>
          <cell r="C634" t="str">
            <v>H03BA02001</v>
          </cell>
          <cell r="D634" t="str">
            <v>PROPYLTHIOURACIL таблети 50mg</v>
          </cell>
          <cell r="E634" t="str">
            <v>PROPILTIOURACIL ALKALOID  табл.20 x 50mg</v>
          </cell>
          <cell r="F634">
            <v>20</v>
          </cell>
          <cell r="G634" t="str">
            <v>ALKALOID AD</v>
          </cell>
          <cell r="H634">
            <v>6.1905</v>
          </cell>
          <cell r="I634">
            <v>123.81</v>
          </cell>
          <cell r="J634">
            <v>6.500025000000001</v>
          </cell>
          <cell r="K634">
            <v>130</v>
          </cell>
        </row>
        <row r="635">
          <cell r="B635">
            <v>99317</v>
          </cell>
          <cell r="C635" t="str">
            <v>H03BA02002</v>
          </cell>
          <cell r="D635" t="str">
            <v>PROPYLTHIOURACIL таблети 100mg</v>
          </cell>
          <cell r="E635" t="str">
            <v>PROPILTIOURACIL ALKALOID  табл. 45 x 100mg</v>
          </cell>
          <cell r="F635">
            <v>45</v>
          </cell>
          <cell r="G635" t="str">
            <v>ALKALOID AD</v>
          </cell>
          <cell r="H635">
            <v>8.1058</v>
          </cell>
          <cell r="I635">
            <v>364.761</v>
          </cell>
          <cell r="J635">
            <v>8.511090000000001</v>
          </cell>
          <cell r="K635">
            <v>383</v>
          </cell>
        </row>
        <row r="636">
          <cell r="B636">
            <v>950777</v>
          </cell>
          <cell r="C636" t="str">
            <v>H03BB02004</v>
          </cell>
          <cell r="D636" t="str">
            <v>THIAMAZOLE таблети 20mg</v>
          </cell>
          <cell r="E636" t="str">
            <v>STRUMEX табл. 20 x 20mg</v>
          </cell>
          <cell r="F636">
            <v>20</v>
          </cell>
          <cell r="G636" t="str">
            <v>BOSNALIJEK</v>
          </cell>
          <cell r="H636">
            <v>2.737</v>
          </cell>
          <cell r="I636">
            <v>54.74</v>
          </cell>
          <cell r="J636">
            <v>2.87385</v>
          </cell>
          <cell r="K636">
            <v>57</v>
          </cell>
        </row>
        <row r="637">
          <cell r="B637">
            <v>101435</v>
          </cell>
          <cell r="C637" t="str">
            <v>H03BB02004</v>
          </cell>
          <cell r="D637" t="str">
            <v>THIAMAZOLE таблети 20mg</v>
          </cell>
          <cell r="E637" t="str">
            <v>THYROZOL 20 филм обл.табл. 20 x 20mg</v>
          </cell>
          <cell r="F637">
            <v>20</v>
          </cell>
          <cell r="G637" t="str">
            <v>MERCK</v>
          </cell>
          <cell r="H637">
            <v>2.737</v>
          </cell>
          <cell r="I637">
            <v>54.74</v>
          </cell>
          <cell r="J637">
            <v>2.87385</v>
          </cell>
          <cell r="K637">
            <v>57</v>
          </cell>
        </row>
        <row r="638">
          <cell r="B638">
            <v>6831</v>
          </cell>
          <cell r="C638" t="str">
            <v>H04AA01001</v>
          </cell>
          <cell r="D638" t="str">
            <v>GLUCAGON лио шишенца 1mg</v>
          </cell>
          <cell r="E638" t="str">
            <v>GLUCAGEN HYPO KIT лио шишенца 1x1mg (1ml)</v>
          </cell>
          <cell r="F638">
            <v>1</v>
          </cell>
          <cell r="G638" t="str">
            <v>NOVO NORDISK</v>
          </cell>
          <cell r="H638">
            <v>763</v>
          </cell>
          <cell r="I638">
            <v>763</v>
          </cell>
          <cell r="J638">
            <v>801.15</v>
          </cell>
          <cell r="K638">
            <v>801</v>
          </cell>
        </row>
        <row r="639">
          <cell r="B639">
            <v>108537</v>
          </cell>
          <cell r="C639" t="str">
            <v>J01AA02001</v>
          </cell>
          <cell r="D639" t="str">
            <v>DOXYCYCLINE капсули 100mg</v>
          </cell>
          <cell r="E639" t="str">
            <v>DEVADOX  капс.14 x100mg</v>
          </cell>
          <cell r="F639" t="str">
            <v>14</v>
          </cell>
          <cell r="G639" t="str">
            <v>DEVA HOLDING</v>
          </cell>
          <cell r="H639">
            <v>1.5238</v>
          </cell>
          <cell r="I639">
            <v>21.3332</v>
          </cell>
          <cell r="J639">
            <v>1.59999</v>
          </cell>
          <cell r="K639">
            <v>22</v>
          </cell>
        </row>
        <row r="640">
          <cell r="B640">
            <v>89133</v>
          </cell>
          <cell r="C640" t="str">
            <v>J01AA02001</v>
          </cell>
          <cell r="D640" t="str">
            <v>DOXYCYCLINE капсули 100mg</v>
          </cell>
          <cell r="E640" t="str">
            <v>DOXYCYCLINE ALKALOID капс.100x100mg</v>
          </cell>
          <cell r="F640">
            <v>100</v>
          </cell>
          <cell r="G640" t="str">
            <v>ALKALOID AD</v>
          </cell>
          <cell r="H640">
            <v>1.5238</v>
          </cell>
          <cell r="I640">
            <v>152.38</v>
          </cell>
          <cell r="J640">
            <v>1.59999</v>
          </cell>
          <cell r="K640">
            <v>160</v>
          </cell>
        </row>
        <row r="641">
          <cell r="B641">
            <v>965669</v>
          </cell>
          <cell r="C641" t="str">
            <v>J01AA02001</v>
          </cell>
          <cell r="D641" t="str">
            <v>DOXYCYCLINE капсули 100mg</v>
          </cell>
          <cell r="E641" t="str">
            <v>DOKSICIKLIN капс.100x100mg</v>
          </cell>
          <cell r="F641">
            <v>100</v>
          </cell>
          <cell r="G641" t="str">
            <v>REPLEK FARM</v>
          </cell>
          <cell r="H641">
            <v>1.5238</v>
          </cell>
          <cell r="I641">
            <v>152.38</v>
          </cell>
          <cell r="J641">
            <v>1.59999</v>
          </cell>
          <cell r="K641">
            <v>160</v>
          </cell>
        </row>
        <row r="642">
          <cell r="B642">
            <v>43079</v>
          </cell>
          <cell r="C642" t="str">
            <v>J01CA04006</v>
          </cell>
          <cell r="D642" t="str">
            <v>AMOXICILLIN суспензија 250mg/5ml</v>
          </cell>
          <cell r="E642" t="str">
            <v>ALMACIN сусп.250mg/5ml (100ml)</v>
          </cell>
          <cell r="F642">
            <v>100</v>
          </cell>
          <cell r="G642" t="str">
            <v>ALKALOID AD</v>
          </cell>
          <cell r="H642">
            <v>0.4762</v>
          </cell>
          <cell r="I642">
            <v>47.62</v>
          </cell>
          <cell r="J642">
            <v>0.5000100000000001</v>
          </cell>
          <cell r="K642">
            <v>50</v>
          </cell>
        </row>
        <row r="643">
          <cell r="B643">
            <v>44725</v>
          </cell>
          <cell r="C643" t="str">
            <v>J01CA04006</v>
          </cell>
          <cell r="D643" t="str">
            <v>AMOXICILLIN суспензија 250mg/5ml</v>
          </cell>
          <cell r="E643" t="str">
            <v>HICONCIL сусп.250mg/5ml (100ml)</v>
          </cell>
          <cell r="F643">
            <v>100</v>
          </cell>
          <cell r="G643" t="str">
            <v>KRKA</v>
          </cell>
          <cell r="H643">
            <v>0.4762</v>
          </cell>
          <cell r="I643">
            <v>47.62</v>
          </cell>
          <cell r="J643">
            <v>0.5000100000000001</v>
          </cell>
          <cell r="K643">
            <v>50</v>
          </cell>
        </row>
        <row r="644">
          <cell r="B644">
            <v>103713</v>
          </cell>
          <cell r="C644" t="str">
            <v>J01CA04002</v>
          </cell>
          <cell r="D644" t="str">
            <v>AMOXICILLIN таблети 500mg</v>
          </cell>
          <cell r="E644" t="str">
            <v>OSPAMOX DT табл за перорална суспензија 16x500mg</v>
          </cell>
          <cell r="F644">
            <v>16</v>
          </cell>
          <cell r="G644" t="str">
            <v>SANDOZ</v>
          </cell>
          <cell r="H644">
            <v>2.4917</v>
          </cell>
          <cell r="I644">
            <v>39.867</v>
          </cell>
          <cell r="J644">
            <v>2.616285</v>
          </cell>
          <cell r="K644">
            <v>42</v>
          </cell>
        </row>
        <row r="645">
          <cell r="B645">
            <v>102067</v>
          </cell>
          <cell r="C645" t="str">
            <v>J01CA04008</v>
          </cell>
          <cell r="D645" t="str">
            <v>AMOXICILLIN таблети 750 mg</v>
          </cell>
          <cell r="E645" t="str">
            <v>OSPAMOX DT табл за перорална суспензија 16x750mg</v>
          </cell>
          <cell r="F645">
            <v>16</v>
          </cell>
          <cell r="G645" t="str">
            <v>SANDOZ S.A.</v>
          </cell>
          <cell r="H645">
            <v>3.7376</v>
          </cell>
          <cell r="I645">
            <v>59.802</v>
          </cell>
          <cell r="J645">
            <v>3.9244800000000004</v>
          </cell>
          <cell r="K645">
            <v>63</v>
          </cell>
        </row>
        <row r="646">
          <cell r="B646">
            <v>102075</v>
          </cell>
          <cell r="C646" t="str">
            <v>J01CA04009</v>
          </cell>
          <cell r="D646" t="str">
            <v>AMOXICILLIN таблети 1.000 mg</v>
          </cell>
          <cell r="E646" t="str">
            <v>OSPAMOX табл за перорална суспензија 14x1.000mg</v>
          </cell>
          <cell r="F646">
            <v>14</v>
          </cell>
          <cell r="G646" t="str">
            <v>SANDOZ S.A.</v>
          </cell>
          <cell r="H646">
            <v>4.9834</v>
          </cell>
          <cell r="I646">
            <v>69.768</v>
          </cell>
          <cell r="J646">
            <v>5.23257</v>
          </cell>
          <cell r="K646">
            <v>73</v>
          </cell>
        </row>
        <row r="647">
          <cell r="B647">
            <v>20796</v>
          </cell>
          <cell r="C647" t="str">
            <v>J01CA04003</v>
          </cell>
          <cell r="D647" t="str">
            <v>AMOXICILLIN капсули 250mg</v>
          </cell>
          <cell r="E647" t="str">
            <v>HICONCIL капс.16x250mg</v>
          </cell>
          <cell r="F647">
            <v>16</v>
          </cell>
          <cell r="G647" t="str">
            <v>KRKA</v>
          </cell>
          <cell r="H647">
            <v>2.0987</v>
          </cell>
          <cell r="I647">
            <v>33.579</v>
          </cell>
          <cell r="J647">
            <v>2.2036350000000002</v>
          </cell>
          <cell r="K647">
            <v>35</v>
          </cell>
        </row>
        <row r="648">
          <cell r="B648">
            <v>79758</v>
          </cell>
          <cell r="C648" t="str">
            <v>J01CA04004</v>
          </cell>
          <cell r="D648" t="str">
            <v>AMOXICILLIN капсули 500mg</v>
          </cell>
          <cell r="E648" t="str">
            <v>ALMACIN капс.16x500mg</v>
          </cell>
          <cell r="F648">
            <v>16</v>
          </cell>
          <cell r="G648" t="str">
            <v>ALKALOID AD</v>
          </cell>
          <cell r="H648">
            <v>2.4917</v>
          </cell>
          <cell r="I648">
            <v>39.867</v>
          </cell>
          <cell r="J648">
            <v>2.616285</v>
          </cell>
          <cell r="K648">
            <v>42</v>
          </cell>
        </row>
        <row r="649">
          <cell r="B649">
            <v>20826</v>
          </cell>
          <cell r="C649" t="str">
            <v>J01CA04004</v>
          </cell>
          <cell r="D649" t="str">
            <v>AMOXICILLIN капсули 500mg</v>
          </cell>
          <cell r="E649" t="str">
            <v>HICONCIL капс.16x500mg</v>
          </cell>
          <cell r="F649">
            <v>16</v>
          </cell>
          <cell r="G649" t="str">
            <v>KRKA</v>
          </cell>
          <cell r="H649">
            <v>2.4917</v>
          </cell>
          <cell r="I649">
            <v>39.867</v>
          </cell>
          <cell r="J649">
            <v>2.616285</v>
          </cell>
          <cell r="K649">
            <v>42</v>
          </cell>
        </row>
        <row r="650">
          <cell r="B650">
            <v>988081</v>
          </cell>
          <cell r="C650" t="str">
            <v>J01CA04004</v>
          </cell>
          <cell r="D650" t="str">
            <v>AMOXICILLIN капсули 500mg</v>
          </cell>
          <cell r="E650" t="str">
            <v>MOXILEN капс.16x500mg</v>
          </cell>
          <cell r="F650">
            <v>16</v>
          </cell>
          <cell r="G650" t="str">
            <v>MEDOCHEMIE  Ltd</v>
          </cell>
          <cell r="H650">
            <v>2.4917</v>
          </cell>
          <cell r="I650">
            <v>39.867</v>
          </cell>
          <cell r="J650">
            <v>2.616285</v>
          </cell>
          <cell r="K650">
            <v>42</v>
          </cell>
        </row>
        <row r="651">
          <cell r="B651">
            <v>976458</v>
          </cell>
          <cell r="C651" t="str">
            <v>J01CA04004</v>
          </cell>
          <cell r="D651" t="str">
            <v>AMOXICILLIN капсули 500mg</v>
          </cell>
          <cell r="E651" t="str">
            <v>MOXILEN капс.100x500mg</v>
          </cell>
          <cell r="F651">
            <v>100</v>
          </cell>
          <cell r="G651" t="str">
            <v>MEDOCHEMIE  Ltd</v>
          </cell>
          <cell r="H651">
            <v>2.4917</v>
          </cell>
          <cell r="I651">
            <v>249.17</v>
          </cell>
          <cell r="J651">
            <v>2.616285</v>
          </cell>
          <cell r="K651">
            <v>262</v>
          </cell>
        </row>
        <row r="652">
          <cell r="B652">
            <v>104183</v>
          </cell>
          <cell r="C652" t="str">
            <v>J01CE10004</v>
          </cell>
          <cell r="D652" t="str">
            <v>BENZATHINE PHENOXYMETHYL PENICILLIN 
сируп 750.000IE/5ml</v>
          </cell>
          <cell r="E652" t="str">
            <v>OSPEN сируп 750.000IU/5ml (60ml)</v>
          </cell>
          <cell r="F652">
            <v>60</v>
          </cell>
          <cell r="G652" t="str">
            <v>SANDOZ</v>
          </cell>
          <cell r="H652">
            <v>3.836</v>
          </cell>
          <cell r="I652">
            <v>230.16</v>
          </cell>
          <cell r="J652">
            <v>4.0278</v>
          </cell>
          <cell r="K652">
            <v>242</v>
          </cell>
        </row>
        <row r="653">
          <cell r="B653">
            <v>104175</v>
          </cell>
          <cell r="C653" t="str">
            <v>J01CE10001</v>
          </cell>
          <cell r="D653" t="str">
            <v>BENZATHINE PHENOXYMETHYL PENICILLIN таблети 1MIE</v>
          </cell>
          <cell r="E653" t="str">
            <v>OSPEN  филм обл.табл.30x1MIU</v>
          </cell>
          <cell r="F653">
            <v>30</v>
          </cell>
          <cell r="G653" t="str">
            <v>SANDOZ</v>
          </cell>
          <cell r="H653">
            <v>8.4444</v>
          </cell>
          <cell r="I653">
            <v>253.332</v>
          </cell>
          <cell r="J653">
            <v>8.866620000000001</v>
          </cell>
          <cell r="K653">
            <v>266</v>
          </cell>
        </row>
        <row r="654">
          <cell r="B654">
            <v>104167</v>
          </cell>
          <cell r="C654" t="str">
            <v>J01CE10002</v>
          </cell>
          <cell r="D654" t="str">
            <v>BENZATHINE PHENOXYMETHYL PENICILLIN таблети 1,5MIE</v>
          </cell>
          <cell r="E654" t="str">
            <v>OSPEN филм обл.табл.30x1,5MIU</v>
          </cell>
          <cell r="F654">
            <v>30</v>
          </cell>
          <cell r="G654" t="str">
            <v>SANDOZ</v>
          </cell>
          <cell r="H654">
            <v>10.6032</v>
          </cell>
          <cell r="I654">
            <v>318.096</v>
          </cell>
          <cell r="J654">
            <v>11.13336</v>
          </cell>
          <cell r="K654">
            <v>334</v>
          </cell>
        </row>
        <row r="655">
          <cell r="B655">
            <v>107239</v>
          </cell>
          <cell r="C655" t="str">
            <v>J01CR01002</v>
          </cell>
          <cell r="D655" t="str">
            <v>AMPICILLIN+SULBACTAM инјекции (1.000+500)mg</v>
          </cell>
          <cell r="E655" t="str">
            <v>DEVASID инјекции 1x(1.000+500)mg   </v>
          </cell>
          <cell r="F655">
            <v>1</v>
          </cell>
          <cell r="G655" t="str">
            <v>DEVA HOLDING</v>
          </cell>
          <cell r="H655">
            <v>99.0476</v>
          </cell>
          <cell r="I655">
            <v>99.0476</v>
          </cell>
          <cell r="J655">
            <v>103.99998000000001</v>
          </cell>
          <cell r="K655">
            <v>104</v>
          </cell>
        </row>
        <row r="656">
          <cell r="B656">
            <v>994758</v>
          </cell>
          <cell r="C656" t="str">
            <v>J01CR02008</v>
          </cell>
          <cell r="D656" t="str">
            <v>AMOXICILLIN+CLAVULANIC ACID 
суспензија (400+57)mg/5ml</v>
          </cell>
          <cell r="E656" t="str">
            <v>CO-ALMACIN сусп.(400+57)mg/5ml (70ml)</v>
          </cell>
          <cell r="F656">
            <v>70</v>
          </cell>
          <cell r="G656" t="str">
            <v>ALKALOID AD</v>
          </cell>
          <cell r="H656">
            <v>1.0474</v>
          </cell>
          <cell r="I656">
            <v>73.318</v>
          </cell>
          <cell r="J656">
            <v>1.0997700000000001</v>
          </cell>
          <cell r="K656">
            <v>77</v>
          </cell>
        </row>
        <row r="657">
          <cell r="B657">
            <v>104051</v>
          </cell>
          <cell r="C657" t="str">
            <v>J01CR02008</v>
          </cell>
          <cell r="D657" t="str">
            <v>AMOXICILLIN+CLAVULANIC ACID 
суспензија (400+57)mg/5ml</v>
          </cell>
          <cell r="E657" t="str">
            <v>AMOKLAVIN BID FORTE сусп.(400+57)mg/5ml (70ml)</v>
          </cell>
          <cell r="F657">
            <v>70</v>
          </cell>
          <cell r="G657" t="str">
            <v>DEVA HOLDING</v>
          </cell>
          <cell r="H657">
            <v>1.0474</v>
          </cell>
          <cell r="I657">
            <v>73.318</v>
          </cell>
          <cell r="J657">
            <v>1.0997700000000001</v>
          </cell>
          <cell r="K657">
            <v>77</v>
          </cell>
        </row>
        <row r="658">
          <cell r="B658">
            <v>984019</v>
          </cell>
          <cell r="C658" t="str">
            <v>J01CR02008</v>
          </cell>
          <cell r="D658" t="str">
            <v>AMOXICILLIN+CLAVULANIC ACID 
суспензија (400+57)mg/5ml</v>
          </cell>
          <cell r="E658" t="str">
            <v>AUGMENTIN сусп.(400+57)mg/5ml (70ml)</v>
          </cell>
          <cell r="F658">
            <v>70</v>
          </cell>
          <cell r="G658" t="str">
            <v>GLAXOSMITHKLINE S.P.A.</v>
          </cell>
          <cell r="H658">
            <v>1.0474</v>
          </cell>
          <cell r="I658">
            <v>73.318</v>
          </cell>
          <cell r="J658">
            <v>1.0997700000000001</v>
          </cell>
          <cell r="K658">
            <v>77</v>
          </cell>
        </row>
        <row r="659">
          <cell r="B659">
            <v>984027</v>
          </cell>
          <cell r="C659" t="str">
            <v>J01CR02008</v>
          </cell>
          <cell r="D659" t="str">
            <v>AMOXICILLIN+CLAVULANIC ACID 
суспензија (400+57)mg/5ml</v>
          </cell>
          <cell r="E659" t="str">
            <v>PANKLAV 2X сусп.(400+57)mg/5ml (70ml)</v>
          </cell>
          <cell r="F659">
            <v>70</v>
          </cell>
          <cell r="G659" t="str">
            <v>HEMOFARM</v>
          </cell>
          <cell r="H659">
            <v>1.0474</v>
          </cell>
          <cell r="I659">
            <v>73.318</v>
          </cell>
          <cell r="J659">
            <v>1.0997700000000001</v>
          </cell>
          <cell r="K659">
            <v>77</v>
          </cell>
        </row>
        <row r="660">
          <cell r="B660">
            <v>106739</v>
          </cell>
          <cell r="C660" t="str">
            <v>J01CR02008</v>
          </cell>
          <cell r="D660" t="str">
            <v>AMOXICILLIN+CLAVULANIC ACID 
суспензија (400+57)mg/5ml</v>
          </cell>
          <cell r="E660" t="str">
            <v>BETAKLAV сусп.(400+57)mg/5ml (70ml)</v>
          </cell>
          <cell r="F660">
            <v>70</v>
          </cell>
          <cell r="G660" t="str">
            <v>KRKA/TAD Pharma</v>
          </cell>
          <cell r="H660">
            <v>1.0474</v>
          </cell>
          <cell r="I660">
            <v>73.318</v>
          </cell>
          <cell r="J660">
            <v>1.0997700000000001</v>
          </cell>
          <cell r="K660">
            <v>77</v>
          </cell>
        </row>
        <row r="661">
          <cell r="B661">
            <v>97772</v>
          </cell>
          <cell r="C661" t="str">
            <v>J01CR02008</v>
          </cell>
          <cell r="D661" t="str">
            <v>AMOXICILLIN+CLAVULANIC ACID 
суспензија (400+57)mg/5ml</v>
          </cell>
          <cell r="E661" t="str">
            <v>AMOKSIKLAV 2X сусп.(400+57)mg/5ml (70ml)</v>
          </cell>
          <cell r="F661">
            <v>70</v>
          </cell>
          <cell r="G661" t="str">
            <v>LEK SKOPJE 
VO SORABOTKA SO LEK LJUBLJANA</v>
          </cell>
          <cell r="H661">
            <v>1.0474</v>
          </cell>
          <cell r="I661">
            <v>73.318</v>
          </cell>
          <cell r="J661">
            <v>1.0997700000000001</v>
          </cell>
          <cell r="K661">
            <v>77</v>
          </cell>
        </row>
        <row r="662">
          <cell r="B662">
            <v>984035</v>
          </cell>
          <cell r="C662" t="str">
            <v>J01CR02008</v>
          </cell>
          <cell r="D662" t="str">
            <v>AMOXICILLIN+CLAVULANIC ACID 
суспензија (400+57)mg/5ml</v>
          </cell>
          <cell r="E662" t="str">
            <v>PANKLAV 2X сусп.(400+57)mg/5ml (140ml)</v>
          </cell>
          <cell r="F662">
            <v>140</v>
          </cell>
          <cell r="G662" t="str">
            <v>HEMOFARM</v>
          </cell>
          <cell r="H662">
            <v>1.0474</v>
          </cell>
          <cell r="I662">
            <v>146.636</v>
          </cell>
          <cell r="J662">
            <v>1.0997700000000001</v>
          </cell>
          <cell r="K662">
            <v>154</v>
          </cell>
        </row>
        <row r="663">
          <cell r="B663">
            <v>107212</v>
          </cell>
          <cell r="C663" t="str">
            <v>J01CR02017</v>
          </cell>
          <cell r="D663" t="str">
            <v>AMOXICILLIN+CLAVULANIC ACID 
суспензија (600+42,9)mg/5ml</v>
          </cell>
          <cell r="E663" t="str">
            <v>AMOKLAVIN ES сусп.(600+42,9)mg/5ml (100ml)</v>
          </cell>
          <cell r="F663">
            <v>100</v>
          </cell>
          <cell r="G663" t="str">
            <v>DEVA HOLDING</v>
          </cell>
          <cell r="H663">
            <v>2.5048</v>
          </cell>
          <cell r="I663">
            <v>250.48</v>
          </cell>
          <cell r="J663">
            <v>2.63004</v>
          </cell>
          <cell r="K663">
            <v>263</v>
          </cell>
        </row>
        <row r="664">
          <cell r="B664">
            <v>106682</v>
          </cell>
          <cell r="C664" t="str">
            <v>J01CR02003</v>
          </cell>
          <cell r="D664" t="str">
            <v>AMOXICILLIN+CLAVULANIC ACID таблети (500+125)mg</v>
          </cell>
          <cell r="E664" t="str">
            <v>BETAKLAV филм обл.табл.10x(500+125)mg 625mg</v>
          </cell>
          <cell r="F664">
            <v>10</v>
          </cell>
          <cell r="G664" t="str">
            <v>KRKA/TAD PHARMA</v>
          </cell>
          <cell r="H664">
            <v>6.6667</v>
          </cell>
          <cell r="I664">
            <v>66.667</v>
          </cell>
          <cell r="J664">
            <v>7.000035</v>
          </cell>
          <cell r="K664">
            <v>70</v>
          </cell>
        </row>
        <row r="665">
          <cell r="B665">
            <v>998486</v>
          </cell>
          <cell r="C665" t="str">
            <v>J01CR02003</v>
          </cell>
          <cell r="D665" t="str">
            <v>AMOXICILLIN+CLAVULANIC ACID таблети (500+125)mg</v>
          </cell>
          <cell r="E665" t="str">
            <v>AMOKSIKLAV 2X  филм обл.табл.10x(500+125)mg  625mg</v>
          </cell>
          <cell r="F665">
            <v>10</v>
          </cell>
          <cell r="G665" t="str">
            <v>SANDOZ LEK</v>
          </cell>
          <cell r="H665">
            <v>6.6667</v>
          </cell>
          <cell r="I665">
            <v>66.667</v>
          </cell>
          <cell r="J665">
            <v>7.000035</v>
          </cell>
          <cell r="K665">
            <v>70</v>
          </cell>
        </row>
        <row r="666">
          <cell r="B666">
            <v>963445</v>
          </cell>
          <cell r="C666" t="str">
            <v>J01CR02003</v>
          </cell>
          <cell r="D666" t="str">
            <v>AMOXICILLIN+CLAVULANIC ACID таблети (500+125)mg</v>
          </cell>
          <cell r="E666" t="str">
            <v>BETAKLAV филм обл.табл.14x(500+125)mg 625mg</v>
          </cell>
          <cell r="F666">
            <v>14</v>
          </cell>
          <cell r="G666" t="str">
            <v>KRKA/TAD PHARMA</v>
          </cell>
          <cell r="H666">
            <v>6.6667</v>
          </cell>
          <cell r="I666">
            <v>93.334</v>
          </cell>
          <cell r="J666">
            <v>7.000035</v>
          </cell>
          <cell r="K666">
            <v>98</v>
          </cell>
        </row>
        <row r="667">
          <cell r="B667">
            <v>998508</v>
          </cell>
          <cell r="C667" t="str">
            <v>J01CR02003</v>
          </cell>
          <cell r="D667" t="str">
            <v>AMOXICILLIN+CLAVULANIC ACID таблети (500+125)mg</v>
          </cell>
          <cell r="E667" t="str">
            <v>AUGMENTIN табл.20x(500+125)mg 625mg</v>
          </cell>
          <cell r="F667">
            <v>20</v>
          </cell>
          <cell r="G667" t="str">
            <v>GSK</v>
          </cell>
          <cell r="H667">
            <v>6.6667</v>
          </cell>
          <cell r="I667">
            <v>133.334</v>
          </cell>
          <cell r="J667">
            <v>7.000035</v>
          </cell>
          <cell r="K667">
            <v>140</v>
          </cell>
        </row>
        <row r="668">
          <cell r="B668">
            <v>998516</v>
          </cell>
          <cell r="C668" t="str">
            <v>J01CR02003</v>
          </cell>
          <cell r="D668" t="str">
            <v>AMOXICILLIN+CLAVULANIC ACID таблети (500+125)mg</v>
          </cell>
          <cell r="E668" t="str">
            <v>PANKLAV филм обл.табл.20x(500+125)mg 625mg</v>
          </cell>
          <cell r="F668">
            <v>20</v>
          </cell>
          <cell r="G668" t="str">
            <v>HEMOFARM</v>
          </cell>
          <cell r="H668">
            <v>6.6667</v>
          </cell>
          <cell r="I668">
            <v>133.334</v>
          </cell>
          <cell r="J668">
            <v>7.000035</v>
          </cell>
          <cell r="K668">
            <v>140</v>
          </cell>
        </row>
        <row r="669">
          <cell r="B669">
            <v>998583</v>
          </cell>
          <cell r="C669" t="str">
            <v>J01CR02004</v>
          </cell>
          <cell r="D669" t="str">
            <v>AMOXICILLIN+CLAVULANIC ACID таблети (875+125)mg</v>
          </cell>
          <cell r="E669" t="str">
            <v>CO-ALMACIN филм обл.табл.10x(875+125)mg 1g</v>
          </cell>
          <cell r="F669">
            <v>10</v>
          </cell>
          <cell r="G669" t="str">
            <v>ALKALOID AD</v>
          </cell>
          <cell r="H669">
            <v>10.6341</v>
          </cell>
          <cell r="I669">
            <v>106.34100000000001</v>
          </cell>
          <cell r="J669">
            <v>11.165805</v>
          </cell>
          <cell r="K669">
            <v>112</v>
          </cell>
        </row>
        <row r="670">
          <cell r="B670">
            <v>104426</v>
          </cell>
          <cell r="C670" t="str">
            <v>J01CR02004</v>
          </cell>
          <cell r="D670" t="str">
            <v>AMOXICILLIN+CLAVULANIC ACID таблети (875+125)mg</v>
          </cell>
          <cell r="E670" t="str">
            <v>AMOKLAVIN BID филм обл.табл.10x(875+125)mg 1g</v>
          </cell>
          <cell r="F670">
            <v>10</v>
          </cell>
          <cell r="G670" t="str">
            <v>DEVA HOLDING</v>
          </cell>
          <cell r="H670">
            <v>10.6341</v>
          </cell>
          <cell r="I670">
            <v>106.34100000000001</v>
          </cell>
          <cell r="J670">
            <v>11.165805</v>
          </cell>
          <cell r="K670">
            <v>112</v>
          </cell>
        </row>
        <row r="671">
          <cell r="B671">
            <v>105694</v>
          </cell>
          <cell r="C671" t="str">
            <v>J01CR02004</v>
          </cell>
          <cell r="D671" t="str">
            <v>AMOXICILLIN+CLAVULANIC ACID таблети (875+125)mg</v>
          </cell>
          <cell r="E671" t="str">
            <v>PANKLAV 2X филм обл.табл.10x(875+125)mg 1g</v>
          </cell>
          <cell r="F671">
            <v>10</v>
          </cell>
          <cell r="G671" t="str">
            <v>HEMOFARM</v>
          </cell>
          <cell r="H671">
            <v>10.6341</v>
          </cell>
          <cell r="I671">
            <v>106.34100000000001</v>
          </cell>
          <cell r="J671">
            <v>11.165805</v>
          </cell>
          <cell r="K671">
            <v>112</v>
          </cell>
        </row>
        <row r="672">
          <cell r="B672">
            <v>106704</v>
          </cell>
          <cell r="C672" t="str">
            <v>J01CR02004</v>
          </cell>
          <cell r="D672" t="str">
            <v>AMOXICILLIN+CLAVULANIC ACID таблети (875+125)mg</v>
          </cell>
          <cell r="E672" t="str">
            <v>BETAKLAV филм обл.табл.10x(875+125)mg 1g</v>
          </cell>
          <cell r="F672">
            <v>10</v>
          </cell>
          <cell r="G672" t="str">
            <v>KRKA/TAD PHARMA</v>
          </cell>
          <cell r="H672">
            <v>10.6341</v>
          </cell>
          <cell r="I672">
            <v>106.34100000000001</v>
          </cell>
          <cell r="J672">
            <v>11.165805</v>
          </cell>
          <cell r="K672">
            <v>112</v>
          </cell>
        </row>
        <row r="673">
          <cell r="B673">
            <v>998532</v>
          </cell>
          <cell r="C673" t="str">
            <v>J01CR02004</v>
          </cell>
          <cell r="D673" t="str">
            <v>AMOXICILLIN+CLAVULANIC ACID таблети (875+125)mg</v>
          </cell>
          <cell r="E673" t="str">
            <v>AMOKSIKLAV 2X филм обл.табл.10x(875+125)mg 1g</v>
          </cell>
          <cell r="F673">
            <v>10</v>
          </cell>
          <cell r="G673" t="str">
            <v>SANDOZ LEK</v>
          </cell>
          <cell r="H673">
            <v>10.6341</v>
          </cell>
          <cell r="I673">
            <v>106.34100000000001</v>
          </cell>
          <cell r="J673">
            <v>11.165805</v>
          </cell>
          <cell r="K673">
            <v>112</v>
          </cell>
        </row>
        <row r="674">
          <cell r="B674">
            <v>102083</v>
          </cell>
          <cell r="C674" t="str">
            <v>J01CR02004</v>
          </cell>
          <cell r="D674" t="str">
            <v>AMOXICILLIN+CLAVULANIC ACID таблети (875+125)mg</v>
          </cell>
          <cell r="E674" t="str">
            <v>CO-ALMACIN филм обл.табл.14x(875+125)mg 1g</v>
          </cell>
          <cell r="F674">
            <v>14</v>
          </cell>
          <cell r="G674" t="str">
            <v>ALKALOID AD</v>
          </cell>
          <cell r="H674">
            <v>10.6341</v>
          </cell>
          <cell r="I674">
            <v>148.8774</v>
          </cell>
          <cell r="J674">
            <v>11.165805</v>
          </cell>
          <cell r="K674">
            <v>156</v>
          </cell>
        </row>
        <row r="675">
          <cell r="B675">
            <v>998559</v>
          </cell>
          <cell r="C675" t="str">
            <v>J01CR02004</v>
          </cell>
          <cell r="D675" t="str">
            <v>AMOXICILLIN+CLAVULANIC ACID таблети (875+125)mg</v>
          </cell>
          <cell r="E675" t="str">
            <v>AUGMENTIN табл.14x(875+125)mg 1g</v>
          </cell>
          <cell r="F675">
            <v>14</v>
          </cell>
          <cell r="G675" t="str">
            <v>GSK</v>
          </cell>
          <cell r="H675">
            <v>10.6341</v>
          </cell>
          <cell r="I675">
            <v>148.8774</v>
          </cell>
          <cell r="J675">
            <v>11.165805</v>
          </cell>
          <cell r="K675">
            <v>156</v>
          </cell>
        </row>
        <row r="676">
          <cell r="B676">
            <v>998567</v>
          </cell>
          <cell r="C676" t="str">
            <v>J01CR02004</v>
          </cell>
          <cell r="D676" t="str">
            <v>AMOXICILLIN+CLAVULANIC ACID таблети (875+125)mg</v>
          </cell>
          <cell r="E676" t="str">
            <v>PANKLAV 2X филм обл.табл.14x(875+125)mg 1g</v>
          </cell>
          <cell r="F676">
            <v>14</v>
          </cell>
          <cell r="G676" t="str">
            <v>HEMOFARM</v>
          </cell>
          <cell r="H676">
            <v>10.6341</v>
          </cell>
          <cell r="I676">
            <v>148.8774</v>
          </cell>
          <cell r="J676">
            <v>11.165805</v>
          </cell>
          <cell r="K676">
            <v>156</v>
          </cell>
        </row>
        <row r="677">
          <cell r="B677">
            <v>106712</v>
          </cell>
          <cell r="C677" t="str">
            <v>J01CR02004</v>
          </cell>
          <cell r="D677" t="str">
            <v>AMOXICILLIN+CLAVULANIC ACID таблети (875+125)mg</v>
          </cell>
          <cell r="E677" t="str">
            <v>BETAKLAV филм обл.табл.14x(875+125)mg 1g</v>
          </cell>
          <cell r="F677">
            <v>14</v>
          </cell>
          <cell r="G677" t="str">
            <v>KRKA/TAD PHARMA</v>
          </cell>
          <cell r="H677">
            <v>10.6341</v>
          </cell>
          <cell r="I677">
            <v>148.8774</v>
          </cell>
          <cell r="J677">
            <v>11.165805</v>
          </cell>
          <cell r="K677">
            <v>156</v>
          </cell>
        </row>
        <row r="678">
          <cell r="B678">
            <v>998621</v>
          </cell>
          <cell r="C678" t="str">
            <v>J01CR02004</v>
          </cell>
          <cell r="D678" t="str">
            <v>AMOXICILLIN+CLAVULANIC ACID таблети (875+125)mg</v>
          </cell>
          <cell r="E678" t="str">
            <v>AMOKSIKLAV 2X филм обл.табл.14x(875+125)mg 1g</v>
          </cell>
          <cell r="F678">
            <v>14</v>
          </cell>
          <cell r="G678" t="str">
            <v>SANDOZ LEK</v>
          </cell>
          <cell r="H678">
            <v>10.6341</v>
          </cell>
          <cell r="I678">
            <v>148.8774</v>
          </cell>
          <cell r="J678">
            <v>11.165805</v>
          </cell>
          <cell r="K678">
            <v>156</v>
          </cell>
        </row>
        <row r="679">
          <cell r="B679">
            <v>997013</v>
          </cell>
          <cell r="C679" t="str">
            <v>J01CR05003</v>
          </cell>
          <cell r="D679" t="str">
            <v>PIPERACILLIN + TAZOBACTAM инјекции 2 g + 0,25 g</v>
          </cell>
          <cell r="E679" t="str">
            <v>PIPERACILLIN/TAZOBACTAM KABI инјекции 10x(2g+0,25g)</v>
          </cell>
          <cell r="F679">
            <v>10</v>
          </cell>
          <cell r="G679" t="str">
            <v>LABESFAL LABORATORIOS ALMIRO</v>
          </cell>
          <cell r="H679">
            <v>228.5714</v>
          </cell>
          <cell r="I679">
            <v>2285.714</v>
          </cell>
          <cell r="J679">
            <v>239.99997000000002</v>
          </cell>
          <cell r="K679">
            <v>2400</v>
          </cell>
        </row>
        <row r="680">
          <cell r="B680">
            <v>107654</v>
          </cell>
          <cell r="C680" t="str">
            <v>J01CR05003</v>
          </cell>
          <cell r="D680" t="str">
            <v>PIPERACILLIN + TAZOBACTAM инјекции 2 g + 0,25 g</v>
          </cell>
          <cell r="E680" t="str">
            <v>TAZOPENIL  инјекции 1x (2g+0,25g)  </v>
          </cell>
          <cell r="F680">
            <v>1</v>
          </cell>
          <cell r="G680" t="str">
            <v>MITIM</v>
          </cell>
          <cell r="H680">
            <v>228.5714</v>
          </cell>
          <cell r="I680">
            <v>228.5714</v>
          </cell>
          <cell r="J680">
            <v>239.99997000000002</v>
          </cell>
          <cell r="K680">
            <v>240</v>
          </cell>
        </row>
        <row r="681">
          <cell r="B681">
            <v>996963</v>
          </cell>
          <cell r="C681" t="str">
            <v>J01CR05002</v>
          </cell>
          <cell r="D681" t="str">
            <v>PIPERACILLIN + TAZOBACTAM инјекции 4 g + 0,5 g</v>
          </cell>
          <cell r="E681" t="str">
            <v>PIPERACILLIN/TAZOBACTAM KABI инјекции 10x(4g+0,5g)</v>
          </cell>
          <cell r="F681">
            <v>10</v>
          </cell>
          <cell r="G681" t="str">
            <v>LABESFAL LABORATORIOS ALMIRO</v>
          </cell>
          <cell r="H681">
            <v>291.6286</v>
          </cell>
          <cell r="I681">
            <v>2916.286</v>
          </cell>
          <cell r="J681">
            <v>306.21003</v>
          </cell>
          <cell r="K681">
            <v>3062</v>
          </cell>
        </row>
        <row r="682">
          <cell r="B682">
            <v>996947</v>
          </cell>
          <cell r="C682" t="str">
            <v>J01CR05002</v>
          </cell>
          <cell r="D682" t="str">
            <v>PIPERACILLIN + TAZOBACTAM инјекции 4 g + 0,5 g</v>
          </cell>
          <cell r="E682" t="str">
            <v>ACIPIRIN prasok za r-r za inj.(inf.) 10 x(4g+0,5g)</v>
          </cell>
          <cell r="F682">
            <v>10</v>
          </cell>
          <cell r="G682" t="str">
            <v>PLIVA</v>
          </cell>
          <cell r="H682">
            <v>291.6286</v>
          </cell>
          <cell r="I682">
            <v>2916.286</v>
          </cell>
          <cell r="J682">
            <v>306.21003</v>
          </cell>
          <cell r="K682">
            <v>3062</v>
          </cell>
        </row>
        <row r="683">
          <cell r="B683">
            <v>18953</v>
          </cell>
          <cell r="C683" t="str">
            <v>J01DB01003</v>
          </cell>
          <cell r="D683" t="str">
            <v>CEFALEXIN суспензија 250mg/5ml</v>
          </cell>
          <cell r="E683" t="str">
            <v>CEFALEKSIN ALKALOID сусп.250mg/5ml (100ml)</v>
          </cell>
          <cell r="F683">
            <v>100</v>
          </cell>
          <cell r="G683" t="str">
            <v>ALKALOID AD</v>
          </cell>
          <cell r="H683">
            <v>0.882</v>
          </cell>
          <cell r="I683">
            <v>88.2</v>
          </cell>
          <cell r="J683">
            <v>0.9261</v>
          </cell>
          <cell r="K683">
            <v>93</v>
          </cell>
        </row>
        <row r="684">
          <cell r="B684">
            <v>42064</v>
          </cell>
          <cell r="C684" t="str">
            <v>J01DB01001</v>
          </cell>
          <cell r="D684" t="str">
            <v>CEFALEXIN капсули 500mg</v>
          </cell>
          <cell r="E684" t="str">
            <v>CEFALEKSIN ALKALOID капс.16x500mg</v>
          </cell>
          <cell r="F684">
            <v>16</v>
          </cell>
          <cell r="G684" t="str">
            <v>ALKALOID AD</v>
          </cell>
          <cell r="H684">
            <v>5.3571</v>
          </cell>
          <cell r="I684">
            <v>85.714</v>
          </cell>
          <cell r="J684">
            <v>5.624955</v>
          </cell>
          <cell r="K684">
            <v>90</v>
          </cell>
        </row>
        <row r="685">
          <cell r="B685">
            <v>988251</v>
          </cell>
          <cell r="C685" t="str">
            <v>J01DB01001</v>
          </cell>
          <cell r="D685" t="str">
            <v>CEFALEXIN капсули 500mg</v>
          </cell>
          <cell r="E685" t="str">
            <v>CEPHABOS капс.16x500mg</v>
          </cell>
          <cell r="F685">
            <v>16</v>
          </cell>
          <cell r="G685" t="str">
            <v>BOSNALIJEK</v>
          </cell>
          <cell r="H685">
            <v>5.3571</v>
          </cell>
          <cell r="I685">
            <v>85.714</v>
          </cell>
          <cell r="J685">
            <v>5.624955</v>
          </cell>
          <cell r="K685">
            <v>90</v>
          </cell>
        </row>
        <row r="686">
          <cell r="B686">
            <v>978299</v>
          </cell>
          <cell r="C686" t="str">
            <v>J01DB05002</v>
          </cell>
          <cell r="D686" t="str">
            <v>CEFADROXIL суспензија 250mg/5ml</v>
          </cell>
          <cell r="E686" t="str">
            <v>ALYCEF сусп.250mg/5ml (100ml)</v>
          </cell>
          <cell r="F686">
            <v>100</v>
          </cell>
          <cell r="G686" t="str">
            <v>ALKALOID AD</v>
          </cell>
          <cell r="H686">
            <v>1.6502</v>
          </cell>
          <cell r="I686">
            <v>165.01999999999998</v>
          </cell>
          <cell r="J686">
            <v>1.73271</v>
          </cell>
          <cell r="K686">
            <v>173</v>
          </cell>
        </row>
        <row r="687">
          <cell r="B687">
            <v>978272</v>
          </cell>
          <cell r="C687" t="str">
            <v>J01DB05001</v>
          </cell>
          <cell r="D687" t="str">
            <v>CEFADROXIL капсули 500mg</v>
          </cell>
          <cell r="E687" t="str">
            <v>ALYCEF капс.16x500mg</v>
          </cell>
          <cell r="F687">
            <v>16</v>
          </cell>
          <cell r="G687" t="str">
            <v>ALKALOID AD</v>
          </cell>
          <cell r="H687">
            <v>13.4524</v>
          </cell>
          <cell r="I687">
            <v>215.238</v>
          </cell>
          <cell r="J687">
            <v>14.125020000000001</v>
          </cell>
          <cell r="K687">
            <v>226</v>
          </cell>
        </row>
        <row r="688">
          <cell r="B688">
            <v>102105</v>
          </cell>
          <cell r="C688" t="str">
            <v>J01DC02010</v>
          </cell>
          <cell r="D688" t="str">
            <v>CEFUROXIME перорална суспензија 125mg/5ml</v>
          </cell>
          <cell r="E688" t="str">
            <v>ZINNAT сусп.125mg/5ml (50ml)</v>
          </cell>
          <cell r="F688">
            <v>50</v>
          </cell>
          <cell r="G688" t="str">
            <v>GSK</v>
          </cell>
          <cell r="H688">
            <v>3.22</v>
          </cell>
          <cell r="I688">
            <v>161</v>
          </cell>
          <cell r="J688">
            <v>3.381</v>
          </cell>
          <cell r="K688">
            <v>169</v>
          </cell>
        </row>
        <row r="689">
          <cell r="B689">
            <v>109592</v>
          </cell>
          <cell r="C689" t="str">
            <v>J01DC02010</v>
          </cell>
          <cell r="D689" t="str">
            <v>CEFUROXIME перорална суспензија 125mg/5ml</v>
          </cell>
          <cell r="E689" t="str">
            <v>CEFAKS сусп.125mg/5ml (50ml)</v>
          </cell>
          <cell r="F689">
            <v>50</v>
          </cell>
          <cell r="G689" t="str">
            <v>DEVA HOLDING</v>
          </cell>
          <cell r="H689">
            <v>3.22</v>
          </cell>
          <cell r="I689">
            <v>161</v>
          </cell>
          <cell r="J689">
            <v>3.381</v>
          </cell>
          <cell r="K689">
            <v>169</v>
          </cell>
        </row>
        <row r="690">
          <cell r="B690">
            <v>108413</v>
          </cell>
          <cell r="C690" t="str">
            <v>J01DC02011</v>
          </cell>
          <cell r="D690" t="str">
            <v>CEFUROXIME перорална суспензија 250mg/5ml</v>
          </cell>
          <cell r="E690" t="str">
            <v>CEFAKS сусп.250mg/5ml (100ml)</v>
          </cell>
          <cell r="F690">
            <v>20</v>
          </cell>
          <cell r="G690" t="str">
            <v>DEVA HOLDING</v>
          </cell>
          <cell r="H690">
            <v>21.5</v>
          </cell>
          <cell r="I690">
            <v>430</v>
          </cell>
          <cell r="J690">
            <v>22.575</v>
          </cell>
          <cell r="K690">
            <v>452</v>
          </cell>
        </row>
        <row r="691">
          <cell r="B691">
            <v>974927</v>
          </cell>
          <cell r="C691" t="str">
            <v>J01DC02001</v>
          </cell>
          <cell r="D691" t="str">
            <v>CEFUROXIME таблети 125mg</v>
          </cell>
          <cell r="E691" t="str">
            <v>ZINNAT табл.10x125mg</v>
          </cell>
          <cell r="F691">
            <v>10</v>
          </cell>
          <cell r="G691" t="str">
            <v>GLAXO WELLCOME UK LIMITED</v>
          </cell>
          <cell r="H691">
            <v>4.6667</v>
          </cell>
          <cell r="I691">
            <v>46.666999999999994</v>
          </cell>
          <cell r="J691">
            <v>4.900035</v>
          </cell>
          <cell r="K691">
            <v>49</v>
          </cell>
        </row>
        <row r="692">
          <cell r="B692">
            <v>101907</v>
          </cell>
          <cell r="C692" t="str">
            <v>J01DC02002</v>
          </cell>
          <cell r="D692" t="str">
            <v>CEFUROXIME таблети 250mg</v>
          </cell>
          <cell r="E692" t="str">
            <v>CEFAKS филм обл.табл.10x250mg</v>
          </cell>
          <cell r="F692">
            <v>10</v>
          </cell>
          <cell r="G692" t="str">
            <v>DEVA HOLDING</v>
          </cell>
          <cell r="H692">
            <v>9.3333</v>
          </cell>
          <cell r="I692">
            <v>93.333</v>
          </cell>
          <cell r="J692">
            <v>9.799965</v>
          </cell>
          <cell r="K692">
            <v>98</v>
          </cell>
        </row>
        <row r="693">
          <cell r="B693">
            <v>974919</v>
          </cell>
          <cell r="C693" t="str">
            <v>J01DC02002</v>
          </cell>
          <cell r="D693" t="str">
            <v>CEFUROXIME таблети 250mg</v>
          </cell>
          <cell r="E693" t="str">
            <v>ZINNAT табл.10x250mg</v>
          </cell>
          <cell r="F693">
            <v>10</v>
          </cell>
          <cell r="G693" t="str">
            <v>GLAXO WELLCOME S.A.</v>
          </cell>
          <cell r="H693">
            <v>9.3333</v>
          </cell>
          <cell r="I693">
            <v>93.333</v>
          </cell>
          <cell r="J693">
            <v>9.799965</v>
          </cell>
          <cell r="K693">
            <v>98</v>
          </cell>
        </row>
        <row r="694">
          <cell r="B694">
            <v>105449</v>
          </cell>
          <cell r="C694" t="str">
            <v>J01DC02002</v>
          </cell>
          <cell r="D694" t="str">
            <v>CEFUROXIME таблети 250mg</v>
          </cell>
          <cell r="E694" t="str">
            <v>FUROCEF филм обл.табл.10x250mg</v>
          </cell>
          <cell r="F694">
            <v>10</v>
          </cell>
          <cell r="G694" t="str">
            <v>KRKA</v>
          </cell>
          <cell r="H694">
            <v>9.3333</v>
          </cell>
          <cell r="I694">
            <v>93.333</v>
          </cell>
          <cell r="J694">
            <v>9.799965</v>
          </cell>
          <cell r="K694">
            <v>98</v>
          </cell>
        </row>
        <row r="695">
          <cell r="B695">
            <v>101915</v>
          </cell>
          <cell r="C695" t="str">
            <v>J01DC02003</v>
          </cell>
          <cell r="D695" t="str">
            <v>CEFUROXIME таблети 500mg</v>
          </cell>
          <cell r="E695" t="str">
            <v>CEFAKS филм обл.табл.10x500mg</v>
          </cell>
          <cell r="F695">
            <v>10</v>
          </cell>
          <cell r="G695" t="str">
            <v>DEVA HOLDING</v>
          </cell>
          <cell r="H695">
            <v>18.6571</v>
          </cell>
          <cell r="I695">
            <v>186.571</v>
          </cell>
          <cell r="J695">
            <v>19.589955</v>
          </cell>
          <cell r="K695">
            <v>196</v>
          </cell>
        </row>
        <row r="696">
          <cell r="B696">
            <v>974935</v>
          </cell>
          <cell r="C696" t="str">
            <v>J01DC02003</v>
          </cell>
          <cell r="D696" t="str">
            <v>CEFUROXIME таблети 500mg</v>
          </cell>
          <cell r="E696" t="str">
            <v>ZINNAT табл.10x500mg</v>
          </cell>
          <cell r="F696">
            <v>10</v>
          </cell>
          <cell r="G696" t="str">
            <v>GLAXO WELLCOME S.A.</v>
          </cell>
          <cell r="H696">
            <v>18.6571</v>
          </cell>
          <cell r="I696">
            <v>186.571</v>
          </cell>
          <cell r="J696">
            <v>19.589955</v>
          </cell>
          <cell r="K696">
            <v>196</v>
          </cell>
        </row>
        <row r="697">
          <cell r="B697">
            <v>105457</v>
          </cell>
          <cell r="C697" t="str">
            <v>J01DC02003</v>
          </cell>
          <cell r="D697" t="str">
            <v>CEFUROXIME таблети 500mg</v>
          </cell>
          <cell r="E697" t="str">
            <v>FUROCEF филм обл.табл.10x500mg</v>
          </cell>
          <cell r="F697">
            <v>10</v>
          </cell>
          <cell r="G697" t="str">
            <v>KRKA</v>
          </cell>
          <cell r="H697">
            <v>18.6571</v>
          </cell>
          <cell r="I697">
            <v>186.571</v>
          </cell>
          <cell r="J697">
            <v>19.589955</v>
          </cell>
          <cell r="K697">
            <v>196</v>
          </cell>
        </row>
        <row r="698">
          <cell r="B698">
            <v>978752</v>
          </cell>
          <cell r="C698" t="str">
            <v>J01DC02003</v>
          </cell>
          <cell r="D698" t="str">
            <v>CEFUROXIME таблети 500mg</v>
          </cell>
          <cell r="E698" t="str">
            <v>XORIMAX табл.10x500mg</v>
          </cell>
          <cell r="F698">
            <v>10</v>
          </cell>
          <cell r="G698" t="str">
            <v>LEK SKOPJE 
VO SORABOTKA SO LEK LJUBLJANA</v>
          </cell>
          <cell r="H698">
            <v>18.6571</v>
          </cell>
          <cell r="I698">
            <v>186.571</v>
          </cell>
          <cell r="J698">
            <v>19.589955</v>
          </cell>
          <cell r="K698">
            <v>196</v>
          </cell>
        </row>
        <row r="699">
          <cell r="B699">
            <v>993514</v>
          </cell>
          <cell r="C699" t="str">
            <v>J01DC02003</v>
          </cell>
          <cell r="D699" t="str">
            <v>CEFUROXIME таблети 500mg</v>
          </cell>
          <cell r="E699" t="str">
            <v>MEGASEF табл.10x500mg</v>
          </cell>
          <cell r="F699">
            <v>10</v>
          </cell>
          <cell r="G699" t="str">
            <v>NOBEL ILAC</v>
          </cell>
          <cell r="H699">
            <v>18.6571</v>
          </cell>
          <cell r="I699">
            <v>186.571</v>
          </cell>
          <cell r="J699">
            <v>19.589955</v>
          </cell>
          <cell r="K699">
            <v>196</v>
          </cell>
        </row>
        <row r="700">
          <cell r="B700">
            <v>994774</v>
          </cell>
          <cell r="C700" t="str">
            <v>J01DC02003</v>
          </cell>
          <cell r="D700" t="str">
            <v>CEFUROXIME таблети 500mg</v>
          </cell>
          <cell r="E700" t="str">
            <v>INCEPTUM-SANOVEL табл.10x500mg</v>
          </cell>
          <cell r="F700">
            <v>10</v>
          </cell>
          <cell r="G700" t="str">
            <v>SANOVEL ilac Sanayi ve Ticaret</v>
          </cell>
          <cell r="H700">
            <v>18.6571</v>
          </cell>
          <cell r="I700">
            <v>186.571</v>
          </cell>
          <cell r="J700">
            <v>19.589955</v>
          </cell>
          <cell r="K700">
            <v>196</v>
          </cell>
        </row>
        <row r="701">
          <cell r="B701">
            <v>109029</v>
          </cell>
          <cell r="C701" t="str">
            <v>J01DC02006</v>
          </cell>
          <cell r="D701" t="str">
            <v>CEFUROXIME инјекции 750mg</v>
          </cell>
          <cell r="E701" t="str">
            <v>MULTISEF инјекции 1x750mg</v>
          </cell>
          <cell r="F701">
            <v>1</v>
          </cell>
          <cell r="G701" t="str">
            <v>GENSENTA ILAC SANAYI VE TICATER A.S.</v>
          </cell>
          <cell r="H701">
            <v>49.4095</v>
          </cell>
          <cell r="I701">
            <v>49.4095</v>
          </cell>
          <cell r="J701">
            <v>51.879975</v>
          </cell>
          <cell r="K701">
            <v>52</v>
          </cell>
        </row>
        <row r="702">
          <cell r="B702">
            <v>990604</v>
          </cell>
          <cell r="C702" t="str">
            <v>J01DC02006</v>
          </cell>
          <cell r="D702" t="str">
            <v>CEFUROXIME инјекции 750mg</v>
          </cell>
          <cell r="E702" t="str">
            <v>FUREXA инјекции 5x750mg</v>
          </cell>
          <cell r="F702">
            <v>5</v>
          </cell>
          <cell r="G702" t="str">
            <v>ALKALOID AD</v>
          </cell>
          <cell r="H702">
            <v>49.4095</v>
          </cell>
          <cell r="I702">
            <v>247.0475</v>
          </cell>
          <cell r="J702">
            <v>51.879975</v>
          </cell>
          <cell r="K702">
            <v>259</v>
          </cell>
        </row>
        <row r="703">
          <cell r="B703">
            <v>109649</v>
          </cell>
          <cell r="C703" t="str">
            <v>J01DC02006</v>
          </cell>
          <cell r="D703" t="str">
            <v>CEFUROXIME инјекции 750mg</v>
          </cell>
          <cell r="E703" t="str">
            <v>CEFAKS инјекции 1x750mg</v>
          </cell>
          <cell r="F703">
            <v>1</v>
          </cell>
          <cell r="G703" t="str">
            <v>DEVA HOLDING</v>
          </cell>
          <cell r="H703">
            <v>49.4095</v>
          </cell>
          <cell r="I703">
            <v>49.4095</v>
          </cell>
          <cell r="J703">
            <v>51.879975</v>
          </cell>
          <cell r="K703">
            <v>52</v>
          </cell>
        </row>
        <row r="704">
          <cell r="B704">
            <v>990639</v>
          </cell>
          <cell r="C704" t="str">
            <v>J01DC02004</v>
          </cell>
          <cell r="D704" t="str">
            <v>CEFUROXIME инјекции 1,5g</v>
          </cell>
          <cell r="E704" t="str">
            <v>FUREXA инјекции 5x1,5g</v>
          </cell>
          <cell r="F704">
            <v>5</v>
          </cell>
          <cell r="G704" t="str">
            <v>ALKALOID AD</v>
          </cell>
          <cell r="H704">
            <v>75.816</v>
          </cell>
          <cell r="I704">
            <v>379.08</v>
          </cell>
          <cell r="J704">
            <v>79.6068</v>
          </cell>
          <cell r="K704">
            <v>398</v>
          </cell>
        </row>
        <row r="705">
          <cell r="B705">
            <v>964093</v>
          </cell>
          <cell r="C705" t="str">
            <v>J01DC04004</v>
          </cell>
          <cell r="D705" t="str">
            <v>CEFACLOR суспензија 125mg/5ml</v>
          </cell>
          <cell r="E705" t="str">
            <v>CEFACLOR ALKALOID сусп.125mg/5ml (60ml)</v>
          </cell>
          <cell r="F705">
            <v>60</v>
          </cell>
          <cell r="G705" t="str">
            <v>ALKALOID AD</v>
          </cell>
          <cell r="H705">
            <v>1.8</v>
          </cell>
          <cell r="I705">
            <v>108</v>
          </cell>
          <cell r="J705">
            <v>1.8900000000000001</v>
          </cell>
          <cell r="K705">
            <v>113</v>
          </cell>
        </row>
        <row r="706">
          <cell r="B706">
            <v>76325</v>
          </cell>
          <cell r="C706" t="str">
            <v>J01DC04004</v>
          </cell>
          <cell r="D706" t="str">
            <v>CEFACLOR суспензија 125mg/5ml</v>
          </cell>
          <cell r="E706" t="str">
            <v>ALFACET сусп.125mg/5ml (60ml)</v>
          </cell>
          <cell r="F706">
            <v>60</v>
          </cell>
          <cell r="G706" t="str">
            <v>GALENIKA AD</v>
          </cell>
          <cell r="H706">
            <v>1.8</v>
          </cell>
          <cell r="I706">
            <v>108</v>
          </cell>
          <cell r="J706">
            <v>1.8900000000000001</v>
          </cell>
          <cell r="K706">
            <v>113</v>
          </cell>
        </row>
        <row r="707">
          <cell r="B707">
            <v>964107</v>
          </cell>
          <cell r="C707" t="str">
            <v>J01DC04005</v>
          </cell>
          <cell r="D707" t="str">
            <v>CEFACLOR суспензија 250mg/5ml</v>
          </cell>
          <cell r="E707" t="str">
            <v>CEFACLOR ALKALOID сусп.250mg/5ml (60ml)</v>
          </cell>
          <cell r="F707">
            <v>60</v>
          </cell>
          <cell r="G707" t="str">
            <v>ALKALOID AD</v>
          </cell>
          <cell r="H707">
            <v>2.5025</v>
          </cell>
          <cell r="I707">
            <v>150.15</v>
          </cell>
          <cell r="J707">
            <v>2.627625</v>
          </cell>
          <cell r="K707">
            <v>158</v>
          </cell>
        </row>
        <row r="708">
          <cell r="B708">
            <v>975753</v>
          </cell>
          <cell r="C708" t="str">
            <v>J01DC04005</v>
          </cell>
          <cell r="D708" t="str">
            <v>CEFACLOR суспензија 250mg/5ml</v>
          </cell>
          <cell r="E708" t="str">
            <v>ALFACET сусп.250mg/5ml (60ml)</v>
          </cell>
          <cell r="F708">
            <v>60</v>
          </cell>
          <cell r="G708" t="str">
            <v>GALENIKA AD</v>
          </cell>
          <cell r="H708">
            <v>2.5025</v>
          </cell>
          <cell r="I708">
            <v>150.15</v>
          </cell>
          <cell r="J708">
            <v>2.627625</v>
          </cell>
          <cell r="K708">
            <v>158</v>
          </cell>
        </row>
        <row r="709">
          <cell r="B709">
            <v>76007</v>
          </cell>
          <cell r="C709" t="str">
            <v>J01DC04002</v>
          </cell>
          <cell r="D709" t="str">
            <v>CEFACLOR капсули 250mg</v>
          </cell>
          <cell r="E709" t="str">
            <v>ALFACET капс.16x250mg</v>
          </cell>
          <cell r="F709">
            <v>16</v>
          </cell>
          <cell r="G709" t="str">
            <v>GALENIKA AD</v>
          </cell>
          <cell r="H709">
            <v>4.6667</v>
          </cell>
          <cell r="I709">
            <v>74.6672</v>
          </cell>
          <cell r="J709">
            <v>4.900035</v>
          </cell>
          <cell r="K709">
            <v>78</v>
          </cell>
        </row>
        <row r="710">
          <cell r="B710">
            <v>964085</v>
          </cell>
          <cell r="C710" t="str">
            <v>J01DC04003</v>
          </cell>
          <cell r="D710" t="str">
            <v>CEFACLOR капсули 500mg</v>
          </cell>
          <cell r="E710" t="str">
            <v>CEFACLOR ALKALOID капс.16x500mg</v>
          </cell>
          <cell r="F710">
            <v>16</v>
          </cell>
          <cell r="G710" t="str">
            <v>ALKALOID AD</v>
          </cell>
          <cell r="H710">
            <v>9.3333</v>
          </cell>
          <cell r="I710">
            <v>149.3328</v>
          </cell>
          <cell r="J710">
            <v>9.799965</v>
          </cell>
          <cell r="K710">
            <v>157</v>
          </cell>
        </row>
        <row r="711">
          <cell r="B711">
            <v>982393</v>
          </cell>
          <cell r="C711" t="str">
            <v>J01DC04003</v>
          </cell>
          <cell r="D711" t="str">
            <v>CEFACLOR капсули 500mg</v>
          </cell>
          <cell r="E711" t="str">
            <v>ALFACET капс.16x500mg</v>
          </cell>
          <cell r="F711">
            <v>16</v>
          </cell>
          <cell r="G711" t="str">
            <v>GALENIKA AD</v>
          </cell>
          <cell r="H711">
            <v>9.3333</v>
          </cell>
          <cell r="I711">
            <v>149.3328</v>
          </cell>
          <cell r="J711">
            <v>9.799965</v>
          </cell>
          <cell r="K711">
            <v>157</v>
          </cell>
        </row>
        <row r="712">
          <cell r="B712">
            <v>109037</v>
          </cell>
          <cell r="C712" t="str">
            <v>J01DD01001</v>
          </cell>
          <cell r="D712" t="str">
            <v>CEFOTAXIME инјекции 0,5g</v>
          </cell>
          <cell r="E712" t="str">
            <v>BETAKSIM инјекции 1x0,5g</v>
          </cell>
          <cell r="F712">
            <v>1</v>
          </cell>
          <cell r="G712" t="str">
            <v>GENSENTA ILAC SANAYI VE TICATER A.S.</v>
          </cell>
          <cell r="H712">
            <v>30.302</v>
          </cell>
          <cell r="I712">
            <v>30.302</v>
          </cell>
          <cell r="J712">
            <v>31.8171</v>
          </cell>
          <cell r="K712">
            <v>32</v>
          </cell>
        </row>
        <row r="713">
          <cell r="B713">
            <v>109045</v>
          </cell>
          <cell r="C713" t="str">
            <v>J01DD01002</v>
          </cell>
          <cell r="D713" t="str">
            <v>CEFOTAXIME инјекции 1g</v>
          </cell>
          <cell r="E713" t="str">
            <v>BETAKSIM инјекции 1x1g</v>
          </cell>
          <cell r="F713">
            <v>1</v>
          </cell>
          <cell r="G713" t="str">
            <v>GENSENTA ILAC SANAYI VE TICATER A.S.</v>
          </cell>
          <cell r="H713">
            <v>47.48</v>
          </cell>
          <cell r="I713">
            <v>47.48</v>
          </cell>
          <cell r="J713">
            <v>49.854</v>
          </cell>
          <cell r="K713">
            <v>50</v>
          </cell>
        </row>
        <row r="714">
          <cell r="B714">
            <v>109053</v>
          </cell>
          <cell r="C714" t="str">
            <v>J01DD01002</v>
          </cell>
          <cell r="D714" t="str">
            <v>CEFOTAXIME инјекции 1g</v>
          </cell>
          <cell r="E714" t="str">
            <v>BETAKSIM инјекции 20x1g</v>
          </cell>
          <cell r="F714">
            <v>20</v>
          </cell>
          <cell r="G714" t="str">
            <v>GENSENTA ILAC SANAYI VE TICATER A.S.</v>
          </cell>
          <cell r="H714">
            <v>47.48</v>
          </cell>
          <cell r="I714">
            <v>949.6</v>
          </cell>
          <cell r="J714">
            <v>49.854</v>
          </cell>
          <cell r="K714">
            <v>997</v>
          </cell>
        </row>
        <row r="715">
          <cell r="B715">
            <v>990663</v>
          </cell>
          <cell r="C715" t="str">
            <v>J01DD02002</v>
          </cell>
          <cell r="D715" t="str">
            <v>CEFTAZIDIME инјекции 500mg</v>
          </cell>
          <cell r="E715" t="str">
            <v>CEFAZ инјекции 5x500mg</v>
          </cell>
          <cell r="F715">
            <v>5</v>
          </cell>
          <cell r="G715" t="str">
            <v>ALKALOID AD</v>
          </cell>
          <cell r="H715">
            <v>55.238</v>
          </cell>
          <cell r="I715">
            <v>276.19</v>
          </cell>
          <cell r="J715">
            <v>57.999900000000004</v>
          </cell>
          <cell r="K715">
            <v>290</v>
          </cell>
        </row>
        <row r="716">
          <cell r="B716">
            <v>995622</v>
          </cell>
          <cell r="C716" t="str">
            <v>J01DD02001</v>
          </cell>
          <cell r="D716" t="str">
            <v>CEFTAZIDIME инјекции 1g</v>
          </cell>
          <cell r="E716" t="str">
            <v>BIOTUM  инјекции 1x1g</v>
          </cell>
          <cell r="F716">
            <v>1</v>
          </cell>
          <cell r="G716" t="str">
            <v>PHARMACEUTICALS WORKS POLPHARMA</v>
          </cell>
          <cell r="H716">
            <v>121.77</v>
          </cell>
          <cell r="I716">
            <v>121.77</v>
          </cell>
          <cell r="J716">
            <v>127.8585</v>
          </cell>
          <cell r="K716">
            <v>128</v>
          </cell>
        </row>
        <row r="717">
          <cell r="B717">
            <v>990671</v>
          </cell>
          <cell r="C717" t="str">
            <v>J01DD02001</v>
          </cell>
          <cell r="D717" t="str">
            <v>CEFTAZIDIME инјекции 1g</v>
          </cell>
          <cell r="E717" t="str">
            <v>CEFAZ инјекции 5x1g</v>
          </cell>
          <cell r="F717">
            <v>5</v>
          </cell>
          <cell r="G717" t="str">
            <v>ALKALOID AD</v>
          </cell>
          <cell r="H717">
            <v>121.77</v>
          </cell>
          <cell r="I717">
            <v>608.85</v>
          </cell>
          <cell r="J717">
            <v>127.8585</v>
          </cell>
          <cell r="K717">
            <v>639</v>
          </cell>
        </row>
        <row r="718">
          <cell r="B718">
            <v>908126</v>
          </cell>
          <cell r="C718" t="str">
            <v>J01DD04001</v>
          </cell>
          <cell r="D718" t="str">
            <v>CEFTRIAXONE инјекции 250mg</v>
          </cell>
          <cell r="E718" t="str">
            <v>LENDACIN инјекции 10x0,25g</v>
          </cell>
          <cell r="F718">
            <v>10</v>
          </cell>
          <cell r="G718" t="str">
            <v>LEK SKOPJE 
VO SORABOTKA SO LEK LJUBLJANA</v>
          </cell>
          <cell r="H718">
            <v>43.714</v>
          </cell>
          <cell r="I718">
            <v>437.14</v>
          </cell>
          <cell r="J718">
            <v>45.8997</v>
          </cell>
          <cell r="K718">
            <v>459</v>
          </cell>
        </row>
        <row r="719">
          <cell r="B719">
            <v>107255</v>
          </cell>
          <cell r="C719" t="str">
            <v>J01DD04004</v>
          </cell>
          <cell r="D719" t="str">
            <v>CEFTRIAXONE инјекции 500mg</v>
          </cell>
          <cell r="E719" t="str">
            <v>DESEFT инјекции 1x500mg</v>
          </cell>
          <cell r="F719">
            <v>1</v>
          </cell>
          <cell r="G719" t="str">
            <v>DEVA HOLDING</v>
          </cell>
          <cell r="H719">
            <v>33.3333</v>
          </cell>
          <cell r="I719">
            <v>33.3333</v>
          </cell>
          <cell r="J719">
            <v>34.999965</v>
          </cell>
          <cell r="K719">
            <v>35</v>
          </cell>
        </row>
        <row r="720">
          <cell r="B720">
            <v>995126</v>
          </cell>
          <cell r="C720" t="str">
            <v>J01DD04004</v>
          </cell>
          <cell r="D720" t="str">
            <v>CEFTRIAXONE инјекции 500mg</v>
          </cell>
          <cell r="E720" t="str">
            <v>PANTOXON инјекции 1x500mg</v>
          </cell>
          <cell r="F720">
            <v>1</v>
          </cell>
          <cell r="G720" t="str">
            <v>MITIM</v>
          </cell>
          <cell r="H720">
            <v>33.3333</v>
          </cell>
          <cell r="I720">
            <v>33.3333</v>
          </cell>
          <cell r="J720">
            <v>34.999965</v>
          </cell>
          <cell r="K720">
            <v>35</v>
          </cell>
        </row>
        <row r="721">
          <cell r="B721">
            <v>109118</v>
          </cell>
          <cell r="C721" t="str">
            <v>J01DD04004</v>
          </cell>
          <cell r="D721" t="str">
            <v>CEFTRIAXONE инјекции 500mg</v>
          </cell>
          <cell r="E721" t="str">
            <v>NEVAKSON инјекции 1x500mg</v>
          </cell>
          <cell r="F721">
            <v>1</v>
          </cell>
          <cell r="G721" t="str">
            <v>GENSENTA ILAC SANAYI VE TICATER A.S.</v>
          </cell>
          <cell r="H721">
            <v>33.3333</v>
          </cell>
          <cell r="I721">
            <v>33.3333</v>
          </cell>
          <cell r="J721">
            <v>34.999965</v>
          </cell>
          <cell r="K721">
            <v>35</v>
          </cell>
        </row>
        <row r="722">
          <cell r="B722">
            <v>107247</v>
          </cell>
          <cell r="C722" t="str">
            <v>J01DD04002</v>
          </cell>
          <cell r="D722" t="str">
            <v>CEFTRIAXONE инјекции 1g</v>
          </cell>
          <cell r="E722" t="str">
            <v>DESEFT инјекции 1x1g</v>
          </cell>
          <cell r="F722">
            <v>1</v>
          </cell>
          <cell r="G722" t="str">
            <v>DEVA HOLDING</v>
          </cell>
          <cell r="H722">
            <v>40.765</v>
          </cell>
          <cell r="I722">
            <v>40.765</v>
          </cell>
          <cell r="J722">
            <v>42.803250000000006</v>
          </cell>
          <cell r="K722">
            <v>43</v>
          </cell>
        </row>
        <row r="723">
          <cell r="B723">
            <v>995134</v>
          </cell>
          <cell r="C723" t="str">
            <v>J01DD04002</v>
          </cell>
          <cell r="D723" t="str">
            <v>CEFTRIAXONE инјекции 1g</v>
          </cell>
          <cell r="E723" t="str">
            <v>PANTOXON инјекции 1x1g</v>
          </cell>
          <cell r="F723">
            <v>1</v>
          </cell>
          <cell r="G723" t="str">
            <v>MITIM</v>
          </cell>
          <cell r="H723">
            <v>40.765</v>
          </cell>
          <cell r="I723">
            <v>40.765</v>
          </cell>
          <cell r="J723">
            <v>42.803250000000006</v>
          </cell>
          <cell r="K723">
            <v>43</v>
          </cell>
        </row>
        <row r="724">
          <cell r="B724">
            <v>109061</v>
          </cell>
          <cell r="C724" t="str">
            <v>J01DD04002</v>
          </cell>
          <cell r="D724" t="str">
            <v>CEFTRIAXONE инјекции 1g</v>
          </cell>
          <cell r="E724" t="str">
            <v>NEVAKSON инјекции 1x1g(10 ml) (IV)</v>
          </cell>
          <cell r="F724">
            <v>1</v>
          </cell>
          <cell r="G724" t="str">
            <v>GENSENTA ILAC SANAYI VE TICATER A.S.</v>
          </cell>
          <cell r="H724">
            <v>40.765</v>
          </cell>
          <cell r="I724">
            <v>40.765</v>
          </cell>
          <cell r="J724">
            <v>42.803250000000006</v>
          </cell>
          <cell r="K724">
            <v>43</v>
          </cell>
        </row>
        <row r="725">
          <cell r="B725">
            <v>109088</v>
          </cell>
          <cell r="C725" t="str">
            <v>J01DD04002</v>
          </cell>
          <cell r="D725" t="str">
            <v>CEFTRIAXONE инјекции 1g</v>
          </cell>
          <cell r="E725" t="str">
            <v>NEVAKSON инјекции 1x1g (3,5 ml)(IM)</v>
          </cell>
          <cell r="F725">
            <v>1</v>
          </cell>
          <cell r="G725" t="str">
            <v>GENSENTA ILAC SANAYI VE TICATER A.S.</v>
          </cell>
          <cell r="H725">
            <v>40.765</v>
          </cell>
          <cell r="I725">
            <v>40.765</v>
          </cell>
          <cell r="J725">
            <v>42.803250000000006</v>
          </cell>
          <cell r="K725">
            <v>43</v>
          </cell>
        </row>
        <row r="726">
          <cell r="B726">
            <v>990744</v>
          </cell>
          <cell r="C726" t="str">
            <v>J01DD04002</v>
          </cell>
          <cell r="D726" t="str">
            <v>CEFTRIAXONE инјекции 1g</v>
          </cell>
          <cell r="E726" t="str">
            <v>BIOTRAKSON инјекции 1x1g</v>
          </cell>
          <cell r="F726">
            <v>1</v>
          </cell>
          <cell r="G726" t="str">
            <v>PHARMACEUTICALS WORKS POLPHARMA</v>
          </cell>
          <cell r="H726">
            <v>40.765</v>
          </cell>
          <cell r="I726">
            <v>40.765</v>
          </cell>
          <cell r="J726">
            <v>42.803250000000006</v>
          </cell>
          <cell r="K726">
            <v>43</v>
          </cell>
        </row>
        <row r="727">
          <cell r="B727">
            <v>973459</v>
          </cell>
          <cell r="C727" t="str">
            <v>J01DD04002</v>
          </cell>
          <cell r="D727" t="str">
            <v>CEFTRIAXONE инјекции 1g</v>
          </cell>
          <cell r="E727" t="str">
            <v>TERCEF инјекции 5x1g</v>
          </cell>
          <cell r="F727">
            <v>5</v>
          </cell>
          <cell r="G727" t="str">
            <v>BALKAN PHARMA</v>
          </cell>
          <cell r="H727">
            <v>40.765</v>
          </cell>
          <cell r="I727">
            <v>203.825</v>
          </cell>
          <cell r="J727">
            <v>42.803250000000006</v>
          </cell>
          <cell r="K727">
            <v>214</v>
          </cell>
        </row>
        <row r="728">
          <cell r="B728">
            <v>990752</v>
          </cell>
          <cell r="C728" t="str">
            <v>J01DD04002</v>
          </cell>
          <cell r="D728" t="str">
            <v>CEFTRIAXONE инјекции 1g</v>
          </cell>
          <cell r="E728" t="str">
            <v>LONGACEPH инјекции 10x1g</v>
          </cell>
          <cell r="F728">
            <v>10</v>
          </cell>
          <cell r="G728" t="str">
            <v>GALENIKA AD</v>
          </cell>
          <cell r="H728">
            <v>40.765</v>
          </cell>
          <cell r="I728">
            <v>407.65</v>
          </cell>
          <cell r="J728">
            <v>42.803250000000006</v>
          </cell>
          <cell r="K728">
            <v>428</v>
          </cell>
        </row>
        <row r="729">
          <cell r="B729">
            <v>902454</v>
          </cell>
          <cell r="C729" t="str">
            <v>J01DD04002</v>
          </cell>
          <cell r="D729" t="str">
            <v>CEFTRIAXONE инјекции 1g</v>
          </cell>
          <cell r="E729" t="str">
            <v>LENDACIN инјекции 10x1g</v>
          </cell>
          <cell r="F729">
            <v>10</v>
          </cell>
          <cell r="G729" t="str">
            <v>LEK SKOPJE 
VO SORABOTKA SO LEK LJUBLJANA</v>
          </cell>
          <cell r="H729">
            <v>40.765</v>
          </cell>
          <cell r="I729">
            <v>407.65</v>
          </cell>
          <cell r="J729">
            <v>42.803250000000006</v>
          </cell>
          <cell r="K729">
            <v>428</v>
          </cell>
        </row>
        <row r="730">
          <cell r="B730">
            <v>109096</v>
          </cell>
          <cell r="C730" t="str">
            <v>J01DD04002</v>
          </cell>
          <cell r="D730" t="str">
            <v>CEFTRIAXONE инјекции 1g</v>
          </cell>
          <cell r="E730" t="str">
            <v>NEVAKSON инјекции 20x1g</v>
          </cell>
          <cell r="F730">
            <v>20</v>
          </cell>
          <cell r="G730" t="str">
            <v>GENSENTA ILAC SANAYI VE TICATER A.S.</v>
          </cell>
          <cell r="H730">
            <v>40.765</v>
          </cell>
          <cell r="I730">
            <v>815.3</v>
          </cell>
          <cell r="J730">
            <v>42.803250000000006</v>
          </cell>
          <cell r="K730">
            <v>856</v>
          </cell>
        </row>
        <row r="731">
          <cell r="B731">
            <v>986275</v>
          </cell>
          <cell r="C731" t="str">
            <v>J01DD04002</v>
          </cell>
          <cell r="D731" t="str">
            <v>CEFTRIAXONE инјекции 1g</v>
          </cell>
          <cell r="E731" t="str">
            <v>AZARAN инјекции 50x1g</v>
          </cell>
          <cell r="F731">
            <v>50</v>
          </cell>
          <cell r="G731" t="str">
            <v>HEMOFARM</v>
          </cell>
          <cell r="H731">
            <v>40.765</v>
          </cell>
          <cell r="I731">
            <v>2038.25</v>
          </cell>
          <cell r="J731">
            <v>42.803250000000006</v>
          </cell>
          <cell r="K731">
            <v>2140</v>
          </cell>
        </row>
        <row r="732">
          <cell r="B732">
            <v>990809</v>
          </cell>
          <cell r="C732" t="str">
            <v>J01DD04003</v>
          </cell>
          <cell r="D732" t="str">
            <v>CEFTRIAXONE инјекции 2g</v>
          </cell>
          <cell r="E732" t="str">
            <v>BIOTRAKSON инјекции 1x2g</v>
          </cell>
          <cell r="F732">
            <v>1</v>
          </cell>
          <cell r="G732" t="str">
            <v>PHARMACEUTICALS WORKS POLPHARMA</v>
          </cell>
          <cell r="H732">
            <v>90</v>
          </cell>
          <cell r="I732">
            <v>90</v>
          </cell>
          <cell r="J732">
            <v>94.5</v>
          </cell>
          <cell r="K732">
            <v>95</v>
          </cell>
        </row>
        <row r="733">
          <cell r="B733">
            <v>990787</v>
          </cell>
          <cell r="C733" t="str">
            <v>J01DD04003</v>
          </cell>
          <cell r="D733" t="str">
            <v>CEFTRIAXONE инјекции 2g</v>
          </cell>
          <cell r="E733" t="str">
            <v>TERCEF инјекции 5x2g</v>
          </cell>
          <cell r="F733">
            <v>5</v>
          </cell>
          <cell r="G733" t="str">
            <v>BALKAN PHARMA</v>
          </cell>
          <cell r="H733">
            <v>90</v>
          </cell>
          <cell r="I733">
            <v>450</v>
          </cell>
          <cell r="J733">
            <v>94.5</v>
          </cell>
          <cell r="K733">
            <v>473</v>
          </cell>
        </row>
        <row r="734">
          <cell r="B734">
            <v>990795</v>
          </cell>
          <cell r="C734" t="str">
            <v>J01DD04003</v>
          </cell>
          <cell r="D734" t="str">
            <v>CEFTRIAXONE инјекции 2g</v>
          </cell>
          <cell r="E734" t="str">
            <v>MEDAXONE инјекции 10x2g</v>
          </cell>
          <cell r="F734">
            <v>10</v>
          </cell>
          <cell r="G734" t="str">
            <v>MEDOCHEMIE  Ltd</v>
          </cell>
          <cell r="H734">
            <v>90</v>
          </cell>
          <cell r="I734">
            <v>900</v>
          </cell>
          <cell r="J734">
            <v>94.5</v>
          </cell>
          <cell r="K734">
            <v>945</v>
          </cell>
        </row>
        <row r="735">
          <cell r="B735">
            <v>990779</v>
          </cell>
          <cell r="C735" t="str">
            <v>J01DD04003</v>
          </cell>
          <cell r="D735" t="str">
            <v>CEFTRIAXONE инјекции 2g</v>
          </cell>
          <cell r="E735" t="str">
            <v>LENDACIN инјекции 10x2g</v>
          </cell>
          <cell r="F735">
            <v>10</v>
          </cell>
          <cell r="G735" t="str">
            <v>SANDOZ S.A.</v>
          </cell>
          <cell r="H735">
            <v>90</v>
          </cell>
          <cell r="I735">
            <v>900</v>
          </cell>
          <cell r="J735">
            <v>94.5</v>
          </cell>
          <cell r="K735">
            <v>945</v>
          </cell>
        </row>
        <row r="736">
          <cell r="B736">
            <v>96741</v>
          </cell>
          <cell r="C736" t="str">
            <v>J01DD08002</v>
          </cell>
          <cell r="D736" t="str">
            <v>CEFIXIME суспензија 100mg/5ml</v>
          </cell>
          <cell r="E736" t="str">
            <v>PANCEF сусп.100mg/5ml (100ml)</v>
          </cell>
          <cell r="F736">
            <v>100</v>
          </cell>
          <cell r="G736" t="str">
            <v>ALKALOID AD</v>
          </cell>
          <cell r="H736">
            <v>4.3</v>
          </cell>
          <cell r="I736">
            <v>430</v>
          </cell>
          <cell r="J736">
            <v>4.515</v>
          </cell>
          <cell r="K736">
            <v>452</v>
          </cell>
        </row>
        <row r="737">
          <cell r="B737">
            <v>96768</v>
          </cell>
          <cell r="C737" t="str">
            <v>J01DD08001</v>
          </cell>
          <cell r="D737" t="str">
            <v>CEFIXIME таблети 400mg</v>
          </cell>
          <cell r="E737" t="str">
            <v>PANCEF табл.10x400mg</v>
          </cell>
          <cell r="F737">
            <v>10</v>
          </cell>
          <cell r="G737" t="str">
            <v>ALKALOID AD</v>
          </cell>
          <cell r="H737">
            <v>41.018</v>
          </cell>
          <cell r="I737">
            <v>410.18</v>
          </cell>
          <cell r="J737">
            <v>43.07</v>
          </cell>
          <cell r="K737">
            <v>431</v>
          </cell>
        </row>
        <row r="738">
          <cell r="B738">
            <v>109401</v>
          </cell>
          <cell r="C738" t="str">
            <v>J01DD08001</v>
          </cell>
          <cell r="D738" t="str">
            <v>CEFIXIME таблети 400mg</v>
          </cell>
          <cell r="E738" t="str">
            <v>CEFIXIM STADA табл.10x400mg</v>
          </cell>
          <cell r="F738">
            <v>10</v>
          </cell>
          <cell r="G738" t="str">
            <v>STADA Arzneimittel AG</v>
          </cell>
          <cell r="H738">
            <v>41.018</v>
          </cell>
          <cell r="I738">
            <v>410.18</v>
          </cell>
          <cell r="J738">
            <v>43.07</v>
          </cell>
          <cell r="K738">
            <v>431</v>
          </cell>
        </row>
        <row r="739">
          <cell r="B739">
            <v>109622</v>
          </cell>
          <cell r="C739" t="str">
            <v>J01DD08001</v>
          </cell>
          <cell r="D739" t="str">
            <v>CEFIXIME таблети 400mg</v>
          </cell>
          <cell r="E739" t="str">
            <v>FIXEF филм обл.табл. 5x400mg</v>
          </cell>
          <cell r="F739">
            <v>5</v>
          </cell>
          <cell r="G739" t="str">
            <v>DEVA HOLDING</v>
          </cell>
          <cell r="H739">
            <v>41.018</v>
          </cell>
          <cell r="I739">
            <v>205.09</v>
          </cell>
          <cell r="J739">
            <v>43.07</v>
          </cell>
          <cell r="K739">
            <v>215</v>
          </cell>
        </row>
        <row r="740">
          <cell r="B740">
            <v>109274</v>
          </cell>
          <cell r="C740" t="str">
            <v>J01DE01002</v>
          </cell>
          <cell r="D740" t="str">
            <v>CEFEPIME инјекции 1g</v>
          </cell>
          <cell r="E740" t="str">
            <v>UNISEF инјекции 1x1g</v>
          </cell>
          <cell r="F740">
            <v>1</v>
          </cell>
          <cell r="G740" t="str">
            <v>GENSENTA ILAC SANAYI VE TICATER A.S.</v>
          </cell>
          <cell r="H740">
            <v>229.88</v>
          </cell>
          <cell r="I740">
            <v>229.88</v>
          </cell>
          <cell r="J740">
            <v>241.374</v>
          </cell>
          <cell r="K740">
            <v>241</v>
          </cell>
        </row>
        <row r="741">
          <cell r="B741">
            <v>990817</v>
          </cell>
          <cell r="C741" t="str">
            <v>J01DE01002</v>
          </cell>
          <cell r="D741" t="str">
            <v>CEFEPIME инјекции 1g</v>
          </cell>
          <cell r="E741" t="str">
            <v>PIMEF инјекции 5x1g</v>
          </cell>
          <cell r="F741">
            <v>5</v>
          </cell>
          <cell r="G741" t="str">
            <v>ALKALOID AD</v>
          </cell>
          <cell r="H741">
            <v>229.88</v>
          </cell>
          <cell r="I741">
            <v>1149.4</v>
          </cell>
          <cell r="J741">
            <v>241.374</v>
          </cell>
          <cell r="K741">
            <v>1207</v>
          </cell>
        </row>
        <row r="742">
          <cell r="B742">
            <v>990825</v>
          </cell>
          <cell r="C742" t="str">
            <v>J01DE01003</v>
          </cell>
          <cell r="D742" t="str">
            <v>CEFEPIME инјекции 2g</v>
          </cell>
          <cell r="E742" t="str">
            <v>PIMEF инјекции 5x2g</v>
          </cell>
          <cell r="F742">
            <v>5</v>
          </cell>
          <cell r="G742" t="str">
            <v>ALKALOID AD</v>
          </cell>
          <cell r="H742">
            <v>463.586</v>
          </cell>
          <cell r="I742">
            <v>2317.93</v>
          </cell>
          <cell r="J742">
            <v>486.77</v>
          </cell>
          <cell r="K742">
            <v>2434</v>
          </cell>
        </row>
        <row r="743">
          <cell r="B743">
            <v>104752</v>
          </cell>
          <cell r="C743" t="str">
            <v>J01DH02001</v>
          </cell>
          <cell r="D743" t="str">
            <v>MEROPENEM инјекции 500mg</v>
          </cell>
          <cell r="E743" t="str">
            <v>MEROPENEM ANFARM инјекции 10x500 mg</v>
          </cell>
          <cell r="F743">
            <v>10</v>
          </cell>
          <cell r="G743" t="str">
            <v>ANFARM</v>
          </cell>
          <cell r="H743">
            <v>242.2476</v>
          </cell>
          <cell r="I743">
            <v>2422.476</v>
          </cell>
          <cell r="J743">
            <v>254.35998</v>
          </cell>
          <cell r="K743">
            <v>2544</v>
          </cell>
        </row>
        <row r="744">
          <cell r="B744">
            <v>109126</v>
          </cell>
          <cell r="C744" t="str">
            <v>J01DH02001</v>
          </cell>
          <cell r="D744" t="str">
            <v>MEROPENEM инјекции 500mg</v>
          </cell>
          <cell r="E744" t="str">
            <v>MEROPENEM KABI инјекции 10x500 mg</v>
          </cell>
          <cell r="F744">
            <v>10</v>
          </cell>
          <cell r="G744" t="str">
            <v>ACS DOBFAR S.P.A</v>
          </cell>
          <cell r="H744">
            <v>242.2476</v>
          </cell>
          <cell r="I744">
            <v>2422.476</v>
          </cell>
          <cell r="J744">
            <v>254.35998</v>
          </cell>
          <cell r="K744">
            <v>2544</v>
          </cell>
        </row>
        <row r="745">
          <cell r="B745">
            <v>108839</v>
          </cell>
          <cell r="C745" t="str">
            <v>J01DH02001</v>
          </cell>
          <cell r="D745" t="str">
            <v>MEROPENEM инјекции 500mg</v>
          </cell>
          <cell r="E745" t="str">
            <v>MEROVIA инјекции 10x500mg</v>
          </cell>
          <cell r="F745">
            <v>10</v>
          </cell>
          <cell r="G745" t="str">
            <v>REMEDINA</v>
          </cell>
          <cell r="H745">
            <v>242.2476</v>
          </cell>
          <cell r="I745">
            <v>2422.476</v>
          </cell>
          <cell r="J745">
            <v>254.35998</v>
          </cell>
          <cell r="K745">
            <v>2544</v>
          </cell>
        </row>
        <row r="746">
          <cell r="B746">
            <v>990833</v>
          </cell>
          <cell r="C746" t="str">
            <v>J01DH02001</v>
          </cell>
          <cell r="D746" t="str">
            <v>MEROPENEM инјекции 500mg</v>
          </cell>
          <cell r="E746" t="str">
            <v>ITANEM инјекции 10x500 mg</v>
          </cell>
          <cell r="F746">
            <v>10</v>
          </cell>
          <cell r="G746" t="str">
            <v>GALENIKA AD</v>
          </cell>
          <cell r="H746">
            <v>242.2476</v>
          </cell>
          <cell r="I746">
            <v>2422.476</v>
          </cell>
          <cell r="J746">
            <v>254.35998</v>
          </cell>
          <cell r="K746">
            <v>2544</v>
          </cell>
        </row>
        <row r="747">
          <cell r="B747">
            <v>994294</v>
          </cell>
          <cell r="C747" t="str">
            <v>J01DH02001</v>
          </cell>
          <cell r="D747" t="str">
            <v>MEROPENEM инјекции 500mg</v>
          </cell>
          <cell r="E747" t="str">
            <v>MEROPENEM инјекции  10x500 mg</v>
          </cell>
          <cell r="F747">
            <v>10</v>
          </cell>
          <cell r="G747" t="str">
            <v>MEDOCHEMIE  Ltd</v>
          </cell>
          <cell r="H747">
            <v>242.2476</v>
          </cell>
          <cell r="I747">
            <v>2422.476</v>
          </cell>
          <cell r="J747">
            <v>254.35998</v>
          </cell>
          <cell r="K747">
            <v>2544</v>
          </cell>
        </row>
        <row r="748">
          <cell r="B748">
            <v>990868</v>
          </cell>
          <cell r="C748" t="str">
            <v>J01DH02001</v>
          </cell>
          <cell r="D748" t="str">
            <v>MEROPENEM инјекции 500mg</v>
          </cell>
          <cell r="E748" t="str">
            <v>MEROPENEM PROVIDENS инјекции 10x500 mg</v>
          </cell>
          <cell r="F748">
            <v>10</v>
          </cell>
          <cell r="G748" t="str">
            <v>PHARMATHEN</v>
          </cell>
          <cell r="H748">
            <v>242.2476</v>
          </cell>
          <cell r="I748">
            <v>2422.476</v>
          </cell>
          <cell r="J748">
            <v>254.35998</v>
          </cell>
          <cell r="K748">
            <v>2544</v>
          </cell>
        </row>
        <row r="749">
          <cell r="B749">
            <v>109371</v>
          </cell>
          <cell r="C749" t="str">
            <v>J01DH02001</v>
          </cell>
          <cell r="D749" t="str">
            <v>MEROPENEM инјекции 500mg</v>
          </cell>
          <cell r="E749" t="str">
            <v>MEROPENEM VENUS инјекции 10x500mg</v>
          </cell>
          <cell r="F749">
            <v>10</v>
          </cell>
          <cell r="G749" t="str">
            <v>VENUS Pharma GmbH</v>
          </cell>
          <cell r="H749">
            <v>242.2476</v>
          </cell>
          <cell r="I749">
            <v>2422.476</v>
          </cell>
          <cell r="J749">
            <v>254.35998</v>
          </cell>
          <cell r="K749">
            <v>2544</v>
          </cell>
        </row>
        <row r="750">
          <cell r="B750">
            <v>109398</v>
          </cell>
          <cell r="C750" t="str">
            <v>J01DH02002</v>
          </cell>
          <cell r="D750" t="str">
            <v>MEROPENEM инјекции 1g</v>
          </cell>
          <cell r="E750" t="str">
            <v>MEROPENEM VENUS инјекции  10x1g</v>
          </cell>
          <cell r="F750">
            <v>10</v>
          </cell>
          <cell r="G750" t="str">
            <v>VENUS Pharma GmbH</v>
          </cell>
          <cell r="H750">
            <v>498</v>
          </cell>
          <cell r="I750">
            <v>4980</v>
          </cell>
          <cell r="J750">
            <v>522.9</v>
          </cell>
          <cell r="K750">
            <v>5229</v>
          </cell>
        </row>
        <row r="751">
          <cell r="B751">
            <v>104787</v>
          </cell>
          <cell r="C751" t="str">
            <v>J01DH02002</v>
          </cell>
          <cell r="D751" t="str">
            <v>MEROPENEM инјекции 1g</v>
          </cell>
          <cell r="E751" t="str">
            <v>MEROPENEM ANFARM инјекции 10 x 1g</v>
          </cell>
          <cell r="F751">
            <v>10</v>
          </cell>
          <cell r="G751" t="str">
            <v>ANFARM</v>
          </cell>
          <cell r="H751">
            <v>498</v>
          </cell>
          <cell r="I751">
            <v>4980</v>
          </cell>
          <cell r="J751">
            <v>522.9</v>
          </cell>
          <cell r="K751">
            <v>5229</v>
          </cell>
        </row>
        <row r="752">
          <cell r="B752">
            <v>109134</v>
          </cell>
          <cell r="C752" t="str">
            <v>J01DH02002</v>
          </cell>
          <cell r="D752" t="str">
            <v>MEROPENEM инјекции 1g</v>
          </cell>
          <cell r="E752" t="str">
            <v>MEROPENEM KABI инјекции 10 x 1g</v>
          </cell>
          <cell r="F752">
            <v>10</v>
          </cell>
          <cell r="G752" t="str">
            <v>ACS DOBFAR S.P.A</v>
          </cell>
          <cell r="H752">
            <v>498</v>
          </cell>
          <cell r="I752">
            <v>4980</v>
          </cell>
          <cell r="J752">
            <v>522.9</v>
          </cell>
          <cell r="K752">
            <v>5229</v>
          </cell>
        </row>
        <row r="753">
          <cell r="B753">
            <v>108847</v>
          </cell>
          <cell r="C753" t="str">
            <v>J01DH02002</v>
          </cell>
          <cell r="D753" t="str">
            <v>MEROPENEM инјекции 1g</v>
          </cell>
          <cell r="E753" t="str">
            <v>MEROVIA инјекции  10x1g</v>
          </cell>
          <cell r="F753">
            <v>10</v>
          </cell>
          <cell r="G753" t="str">
            <v>REMEDINA</v>
          </cell>
          <cell r="H753">
            <v>498</v>
          </cell>
          <cell r="I753">
            <v>4980</v>
          </cell>
          <cell r="J753">
            <v>522.9</v>
          </cell>
          <cell r="K753">
            <v>5229</v>
          </cell>
        </row>
        <row r="754">
          <cell r="B754">
            <v>990876</v>
          </cell>
          <cell r="C754" t="str">
            <v>J01DH02002</v>
          </cell>
          <cell r="D754" t="str">
            <v>MEROPENEM инјекции 1g</v>
          </cell>
          <cell r="E754" t="str">
            <v>ITANEM инјекции 10 x 1g</v>
          </cell>
          <cell r="F754">
            <v>10</v>
          </cell>
          <cell r="G754" t="str">
            <v>GALENIKA AD</v>
          </cell>
          <cell r="H754">
            <v>498</v>
          </cell>
          <cell r="I754">
            <v>4980</v>
          </cell>
          <cell r="J754">
            <v>522.9</v>
          </cell>
          <cell r="K754">
            <v>5229</v>
          </cell>
        </row>
        <row r="755">
          <cell r="B755">
            <v>994308</v>
          </cell>
          <cell r="C755" t="str">
            <v>J01DH02002</v>
          </cell>
          <cell r="D755" t="str">
            <v>MEROPENEM инјекции 1g</v>
          </cell>
          <cell r="E755" t="str">
            <v>MEROPENEM инјекции 10 x 1g</v>
          </cell>
          <cell r="F755">
            <v>10</v>
          </cell>
          <cell r="G755" t="str">
            <v>MEDOCHEMIE  Ltd</v>
          </cell>
          <cell r="H755">
            <v>498</v>
          </cell>
          <cell r="I755">
            <v>4980</v>
          </cell>
          <cell r="J755">
            <v>522.9</v>
          </cell>
          <cell r="K755">
            <v>5229</v>
          </cell>
        </row>
        <row r="756">
          <cell r="B756">
            <v>990892</v>
          </cell>
          <cell r="C756" t="str">
            <v>J01DH02002</v>
          </cell>
          <cell r="D756" t="str">
            <v>MEROPENEM инјекции 1g</v>
          </cell>
          <cell r="E756" t="str">
            <v>MEROPENEM PROVIDENS инјекции 10 x 1g</v>
          </cell>
          <cell r="F756">
            <v>10</v>
          </cell>
          <cell r="G756" t="str">
            <v>PHARMATHEN</v>
          </cell>
          <cell r="H756">
            <v>498</v>
          </cell>
          <cell r="I756">
            <v>4980</v>
          </cell>
          <cell r="J756">
            <v>522.9</v>
          </cell>
          <cell r="K756">
            <v>5229</v>
          </cell>
        </row>
        <row r="757">
          <cell r="B757">
            <v>990906</v>
          </cell>
          <cell r="C757" t="str">
            <v>J01DH03001</v>
          </cell>
          <cell r="D757" t="str">
            <v>ERTAPENEM инјекции 1g</v>
          </cell>
          <cell r="E757" t="str">
            <v>INVANZ инјекции 1 x 1g</v>
          </cell>
          <cell r="F757">
            <v>1</v>
          </cell>
          <cell r="G757" t="str">
            <v>MSD</v>
          </cell>
          <cell r="H757">
            <v>2100</v>
          </cell>
          <cell r="I757">
            <v>2100</v>
          </cell>
          <cell r="J757">
            <v>2205</v>
          </cell>
          <cell r="K757">
            <v>2205</v>
          </cell>
        </row>
        <row r="758">
          <cell r="B758">
            <v>104795</v>
          </cell>
          <cell r="C758" t="str">
            <v>J01DH51001</v>
          </cell>
          <cell r="D758" t="str">
            <v>IMIPENEM + CILASTATIN инјекции (500 + 500)mg</v>
          </cell>
          <cell r="E758" t="str">
            <v>NIMEDINE инјекции 10 x (500mg + 500mg)</v>
          </cell>
          <cell r="F758">
            <v>10</v>
          </cell>
          <cell r="G758" t="str">
            <v>ANFARM</v>
          </cell>
          <cell r="H758">
            <v>223.981</v>
          </cell>
          <cell r="I758">
            <v>2239.81</v>
          </cell>
          <cell r="J758">
            <v>235.18005</v>
          </cell>
          <cell r="K758">
            <v>2352</v>
          </cell>
        </row>
        <row r="759">
          <cell r="B759">
            <v>995789</v>
          </cell>
          <cell r="C759" t="str">
            <v>J01DH51001</v>
          </cell>
          <cell r="D759" t="str">
            <v>IMIPENEM + CILASTATIN инјекции (500 + 500)mg</v>
          </cell>
          <cell r="E759" t="str">
            <v>IMECITIN инјекции 10 x (500mg + 500mg)</v>
          </cell>
          <cell r="F759">
            <v>10</v>
          </cell>
          <cell r="G759" t="str">
            <v>FACTA PHARMACEUTICI</v>
          </cell>
          <cell r="H759">
            <v>223.981</v>
          </cell>
          <cell r="I759">
            <v>2239.81</v>
          </cell>
          <cell r="J759">
            <v>235.18005</v>
          </cell>
          <cell r="K759">
            <v>2352</v>
          </cell>
        </row>
        <row r="760">
          <cell r="B760">
            <v>109142</v>
          </cell>
          <cell r="C760" t="str">
            <v>J01DH51001</v>
          </cell>
          <cell r="D760" t="str">
            <v>IMIPENEM + CILASTATIN инјекции (500 + 500)mg</v>
          </cell>
          <cell r="E760" t="str">
            <v>IMIPENEM/CILASTATIN KABI инјекции 10 x (500mg + 500mg)</v>
          </cell>
          <cell r="F760">
            <v>10</v>
          </cell>
          <cell r="G760" t="str">
            <v>ACS DOBFAR S.P.A</v>
          </cell>
          <cell r="H760">
            <v>223.981</v>
          </cell>
          <cell r="I760">
            <v>2239.81</v>
          </cell>
          <cell r="J760">
            <v>235.18005</v>
          </cell>
          <cell r="K760">
            <v>2352</v>
          </cell>
        </row>
        <row r="761">
          <cell r="B761">
            <v>993778</v>
          </cell>
          <cell r="C761" t="str">
            <v>J01EE01004</v>
          </cell>
          <cell r="D761" t="str">
            <v>SULFAMETHOXAZOLE + TRIMETHOPRIM 
суспензија  (200 + 40)mg/5ml</v>
          </cell>
          <cell r="E761" t="str">
            <v>TRIMOKSAZOL  сусп.(200+40)mg/5ml (120ml)</v>
          </cell>
          <cell r="F761">
            <v>120</v>
          </cell>
          <cell r="G761" t="str">
            <v>REPLEK FARM</v>
          </cell>
          <cell r="H761">
            <v>0.4921</v>
          </cell>
          <cell r="I761">
            <v>59.052</v>
          </cell>
          <cell r="J761">
            <v>0.516705</v>
          </cell>
          <cell r="K761">
            <v>62</v>
          </cell>
        </row>
        <row r="762">
          <cell r="B762">
            <v>980099</v>
          </cell>
          <cell r="C762" t="str">
            <v>J01EE01003</v>
          </cell>
          <cell r="D762" t="str">
            <v>SULFAMETHOXAZOLE + TRIMETHOPRIM 
таблети (400 + 80)mg</v>
          </cell>
          <cell r="E762" t="str">
            <v>TRIMOKSAZOL табл. 20 x (400+80)mg</v>
          </cell>
          <cell r="F762">
            <v>20</v>
          </cell>
          <cell r="G762" t="str">
            <v>REPLEK FARM</v>
          </cell>
          <cell r="H762">
            <v>1.9398</v>
          </cell>
          <cell r="I762">
            <v>38.796</v>
          </cell>
          <cell r="J762">
            <v>2.03679</v>
          </cell>
          <cell r="K762">
            <v>41</v>
          </cell>
        </row>
        <row r="763">
          <cell r="B763">
            <v>102121</v>
          </cell>
          <cell r="C763" t="str">
            <v>J01FA01010</v>
          </cell>
          <cell r="D763" t="str">
            <v>ERYTHROMYCIN суспензија 250 mg/ 5 ml</v>
          </cell>
          <cell r="E763" t="str">
            <v>ERYTHROMYCIN суспензија 250mg/5ml (100 ml)</v>
          </cell>
          <cell r="F763">
            <v>100</v>
          </cell>
          <cell r="G763" t="str">
            <v>REMEDICA</v>
          </cell>
          <cell r="H763">
            <v>1.82</v>
          </cell>
          <cell r="I763">
            <v>182</v>
          </cell>
          <cell r="J763">
            <v>1.9110000000000003</v>
          </cell>
          <cell r="K763">
            <v>191</v>
          </cell>
        </row>
        <row r="764">
          <cell r="B764">
            <v>22446</v>
          </cell>
          <cell r="C764" t="str">
            <v>J01FA01001</v>
          </cell>
          <cell r="D764" t="str">
            <v>ERYTHROMYCIN капсули 250mg</v>
          </cell>
          <cell r="E764" t="str">
            <v>ERITROMICIN капс. 16 x 250mg</v>
          </cell>
          <cell r="F764">
            <v>16</v>
          </cell>
          <cell r="G764" t="str">
            <v>BELUPO</v>
          </cell>
          <cell r="H764">
            <v>6.2</v>
          </cell>
          <cell r="I764">
            <v>99.2</v>
          </cell>
          <cell r="J764">
            <v>6.510000000000001</v>
          </cell>
          <cell r="K764">
            <v>104</v>
          </cell>
        </row>
        <row r="765">
          <cell r="B765">
            <v>998729</v>
          </cell>
          <cell r="C765" t="str">
            <v>J01FA01006</v>
          </cell>
          <cell r="D765" t="str">
            <v>ERYTHROMYCIN таблети 250mg</v>
          </cell>
          <cell r="E765" t="str">
            <v>ERYTHROMYCIN филм обл.табл. 20 x 250mg</v>
          </cell>
          <cell r="F765">
            <v>20</v>
          </cell>
          <cell r="G765" t="str">
            <v>REMEDICA</v>
          </cell>
          <cell r="H765">
            <v>6.2</v>
          </cell>
          <cell r="I765">
            <v>124</v>
          </cell>
          <cell r="J765">
            <v>6.510000000000001</v>
          </cell>
          <cell r="K765">
            <v>130</v>
          </cell>
        </row>
        <row r="766">
          <cell r="B766">
            <v>998893</v>
          </cell>
          <cell r="C766" t="str">
            <v>J01FA01009</v>
          </cell>
          <cell r="D766" t="str">
            <v>ERYTHROMYCIN таблети 500mg</v>
          </cell>
          <cell r="E766" t="str">
            <v>ERITROMYCIN филм обл.табл. 20 x 500 mg</v>
          </cell>
          <cell r="F766">
            <v>20</v>
          </cell>
          <cell r="G766" t="str">
            <v>REMEDICA</v>
          </cell>
          <cell r="H766">
            <v>8</v>
          </cell>
          <cell r="I766">
            <v>160</v>
          </cell>
          <cell r="J766">
            <v>8.4</v>
          </cell>
          <cell r="K766">
            <v>168</v>
          </cell>
        </row>
        <row r="767">
          <cell r="B767">
            <v>986976</v>
          </cell>
          <cell r="C767" t="str">
            <v>J01FA03001</v>
          </cell>
          <cell r="D767" t="str">
            <v>MIDECAMYCIN гранули за перорална суспензија 175mg/5ml</v>
          </cell>
          <cell r="E767" t="str">
            <v>MACROPEN сусп.175mg/5ml (115ml)</v>
          </cell>
          <cell r="F767">
            <v>115</v>
          </cell>
          <cell r="G767" t="str">
            <v>KRKA</v>
          </cell>
          <cell r="H767">
            <v>1.499</v>
          </cell>
          <cell r="I767">
            <v>172.38</v>
          </cell>
          <cell r="J767">
            <v>1.5739500000000002</v>
          </cell>
          <cell r="K767">
            <v>181</v>
          </cell>
        </row>
        <row r="768">
          <cell r="B768">
            <v>998907</v>
          </cell>
          <cell r="C768" t="str">
            <v>J01FA03003</v>
          </cell>
          <cell r="D768" t="str">
            <v>MIDECAMYCIN таблети 400 mg</v>
          </cell>
          <cell r="E768" t="str">
            <v>MACROPEN филм обл.табл.16 x 400mg</v>
          </cell>
          <cell r="F768">
            <v>16</v>
          </cell>
          <cell r="G768" t="str">
            <v>KRKA</v>
          </cell>
          <cell r="H768">
            <v>8.1963</v>
          </cell>
          <cell r="I768">
            <v>131.141</v>
          </cell>
          <cell r="J768">
            <v>8.606115</v>
          </cell>
          <cell r="K768">
            <v>138</v>
          </cell>
        </row>
        <row r="769">
          <cell r="B769">
            <v>987611</v>
          </cell>
          <cell r="C769" t="str">
            <v>J01FA09005</v>
          </cell>
          <cell r="D769" t="str">
            <v>CLARITHROMYCIN суспензија 125mg/5ml</v>
          </cell>
          <cell r="E769" t="str">
            <v>LEKOKLAR сусп.125mg/5ml (60ml)</v>
          </cell>
          <cell r="F769">
            <v>60</v>
          </cell>
          <cell r="G769" t="str">
            <v>LEK-farmacevtska druzba
-Ljubljana</v>
          </cell>
          <cell r="H769">
            <v>2.0952</v>
          </cell>
          <cell r="I769">
            <v>125.712</v>
          </cell>
          <cell r="J769">
            <v>2.1999600000000004</v>
          </cell>
          <cell r="K769">
            <v>132</v>
          </cell>
        </row>
        <row r="770">
          <cell r="B770">
            <v>102148</v>
          </cell>
          <cell r="C770" t="str">
            <v>J01FA09012</v>
          </cell>
          <cell r="D770" t="str">
            <v>CLARITHROMYCIN суспензија  250mg/5ml</v>
          </cell>
          <cell r="E770" t="str">
            <v>FROMILID сусп.250mg/5ml (60ml)</v>
          </cell>
          <cell r="F770">
            <v>60</v>
          </cell>
          <cell r="G770" t="str">
            <v>KRKA</v>
          </cell>
          <cell r="H770">
            <v>3.883</v>
          </cell>
          <cell r="I770">
            <v>232.98</v>
          </cell>
          <cell r="J770">
            <v>4.0771500000000005</v>
          </cell>
          <cell r="K770">
            <v>245</v>
          </cell>
        </row>
        <row r="771">
          <cell r="B771">
            <v>102156</v>
          </cell>
          <cell r="C771" t="str">
            <v>J01FA09012</v>
          </cell>
          <cell r="D771" t="str">
            <v>CLARITHROMYCIN суспензија  250mg/5ml</v>
          </cell>
          <cell r="E771" t="str">
            <v>LEKOKLAR сусп.250mg/5ml (60ml)</v>
          </cell>
          <cell r="F771">
            <v>60</v>
          </cell>
          <cell r="G771" t="str">
            <v>LEK</v>
          </cell>
          <cell r="H771">
            <v>3.883</v>
          </cell>
          <cell r="I771">
            <v>232.98</v>
          </cell>
          <cell r="J771">
            <v>4.0771500000000005</v>
          </cell>
          <cell r="K771">
            <v>245</v>
          </cell>
        </row>
        <row r="772">
          <cell r="B772">
            <v>998915</v>
          </cell>
          <cell r="C772" t="str">
            <v>J01FA09003</v>
          </cell>
          <cell r="D772" t="str">
            <v>CLARITHROMYCIN таблети 250mg</v>
          </cell>
          <cell r="E772" t="str">
            <v>FROMILID филм обл.табл.14x250mg</v>
          </cell>
          <cell r="F772">
            <v>14</v>
          </cell>
          <cell r="G772" t="str">
            <v>KRKA</v>
          </cell>
          <cell r="H772">
            <v>6.9675</v>
          </cell>
          <cell r="I772">
            <v>97.545</v>
          </cell>
          <cell r="J772">
            <v>7.315875</v>
          </cell>
          <cell r="K772">
            <v>102</v>
          </cell>
        </row>
        <row r="773">
          <cell r="B773">
            <v>109169</v>
          </cell>
          <cell r="C773" t="str">
            <v>J01FA09003</v>
          </cell>
          <cell r="D773" t="str">
            <v>CLARITHROMYCIN таблети 250mg</v>
          </cell>
          <cell r="E773" t="str">
            <v>UNIKLAR филм обл.табл.14x250mg</v>
          </cell>
          <cell r="F773">
            <v>14</v>
          </cell>
          <cell r="G773" t="str">
            <v>GENSENTA ILAC SANAYI VE TICATER A.S.</v>
          </cell>
          <cell r="H773">
            <v>6.9675</v>
          </cell>
          <cell r="I773">
            <v>97.545</v>
          </cell>
          <cell r="J773">
            <v>7.315875</v>
          </cell>
          <cell r="K773">
            <v>102</v>
          </cell>
        </row>
        <row r="774">
          <cell r="B774">
            <v>998931</v>
          </cell>
          <cell r="C774" t="str">
            <v>J01FA09003</v>
          </cell>
          <cell r="D774" t="str">
            <v>CLARITHROMYCIN таблети 250mg</v>
          </cell>
          <cell r="E774" t="str">
            <v>CLARITROMYCIN филм обл.табл.14x250mg</v>
          </cell>
          <cell r="F774">
            <v>14</v>
          </cell>
          <cell r="G774" t="str">
            <v>REMEDICA</v>
          </cell>
          <cell r="H774">
            <v>6.9675</v>
          </cell>
          <cell r="I774">
            <v>97.545</v>
          </cell>
          <cell r="J774">
            <v>7.315875</v>
          </cell>
          <cell r="K774">
            <v>102</v>
          </cell>
        </row>
        <row r="775">
          <cell r="B775">
            <v>998923</v>
          </cell>
          <cell r="C775" t="str">
            <v>J01FA09003</v>
          </cell>
          <cell r="D775" t="str">
            <v>CLARITHROMYCIN таблети 250mg</v>
          </cell>
          <cell r="E775" t="str">
            <v>LEKOKLAR филм обл.табл.14x250mg</v>
          </cell>
          <cell r="F775">
            <v>14</v>
          </cell>
          <cell r="G775" t="str">
            <v>SANDOZ LEK</v>
          </cell>
          <cell r="H775">
            <v>6.9675</v>
          </cell>
          <cell r="I775">
            <v>97.545</v>
          </cell>
          <cell r="J775">
            <v>7.315875</v>
          </cell>
          <cell r="K775">
            <v>102</v>
          </cell>
        </row>
        <row r="776">
          <cell r="B776">
            <v>106461</v>
          </cell>
          <cell r="C776" t="str">
            <v>J01FA09004</v>
          </cell>
          <cell r="D776" t="str">
            <v>CLARITHROMYCIN таблети 500mg</v>
          </cell>
          <cell r="E776" t="str">
            <v>DEKLARIT филм обл.табл.14x500mg</v>
          </cell>
          <cell r="F776">
            <v>14</v>
          </cell>
          <cell r="G776" t="str">
            <v>DEVA HOLDING</v>
          </cell>
          <cell r="H776">
            <v>13.8928</v>
          </cell>
          <cell r="I776">
            <v>194.4992</v>
          </cell>
          <cell r="J776">
            <v>14.587439999999999</v>
          </cell>
          <cell r="K776">
            <v>204</v>
          </cell>
        </row>
        <row r="777">
          <cell r="B777">
            <v>999008</v>
          </cell>
          <cell r="C777" t="str">
            <v>J01FA09004</v>
          </cell>
          <cell r="D777" t="str">
            <v>CLARITHROMYCIN таблети 500mg</v>
          </cell>
          <cell r="E777" t="str">
            <v>FROMILID филм обл.табл.14x500mg</v>
          </cell>
          <cell r="F777">
            <v>14</v>
          </cell>
          <cell r="G777" t="str">
            <v>KRKA</v>
          </cell>
          <cell r="H777">
            <v>13.8928</v>
          </cell>
          <cell r="I777">
            <v>194.4992</v>
          </cell>
          <cell r="J777">
            <v>14.587439999999999</v>
          </cell>
          <cell r="K777">
            <v>204</v>
          </cell>
        </row>
        <row r="778">
          <cell r="B778">
            <v>109177</v>
          </cell>
          <cell r="C778" t="str">
            <v>J01FA09004</v>
          </cell>
          <cell r="D778" t="str">
            <v>CLARITHROMYCIN таблети 500mg</v>
          </cell>
          <cell r="E778" t="str">
            <v>UNIKLAR филм обл.табл.14x500mg</v>
          </cell>
          <cell r="F778">
            <v>14</v>
          </cell>
          <cell r="G778" t="str">
            <v>GENSENTA ILAC SANAYI VE TICATER A.S.</v>
          </cell>
          <cell r="H778">
            <v>13.8928</v>
          </cell>
          <cell r="I778">
            <v>194.4992</v>
          </cell>
          <cell r="J778">
            <v>14.587439999999999</v>
          </cell>
          <cell r="K778">
            <v>204</v>
          </cell>
        </row>
        <row r="779">
          <cell r="B779">
            <v>999059</v>
          </cell>
          <cell r="C779" t="str">
            <v>J01FA09004</v>
          </cell>
          <cell r="D779" t="str">
            <v>CLARITHROMYCIN таблети 500mg</v>
          </cell>
          <cell r="E779" t="str">
            <v>CLARITROMYCIN филм обл.табл.14x500mg</v>
          </cell>
          <cell r="F779">
            <v>14</v>
          </cell>
          <cell r="G779" t="str">
            <v>REMEDICA</v>
          </cell>
          <cell r="H779">
            <v>13.8928</v>
          </cell>
          <cell r="I779">
            <v>194.4992</v>
          </cell>
          <cell r="J779">
            <v>14.587439999999999</v>
          </cell>
          <cell r="K779">
            <v>204</v>
          </cell>
        </row>
        <row r="780">
          <cell r="B780">
            <v>999016</v>
          </cell>
          <cell r="C780" t="str">
            <v>J01FA09004</v>
          </cell>
          <cell r="D780" t="str">
            <v>CLARITHROMYCIN таблети 500mg</v>
          </cell>
          <cell r="E780" t="str">
            <v>KLARICIN филм обл.табл.14x500mg</v>
          </cell>
          <cell r="F780">
            <v>14</v>
          </cell>
          <cell r="G780" t="str">
            <v>REPLEK FARM</v>
          </cell>
          <cell r="H780">
            <v>13.8928</v>
          </cell>
          <cell r="I780">
            <v>194.4992</v>
          </cell>
          <cell r="J780">
            <v>14.587439999999999</v>
          </cell>
          <cell r="K780">
            <v>204</v>
          </cell>
        </row>
        <row r="781">
          <cell r="B781">
            <v>999024</v>
          </cell>
          <cell r="C781" t="str">
            <v>J01FA09004</v>
          </cell>
          <cell r="D781" t="str">
            <v>CLARITHROMYCIN таблети 500mg</v>
          </cell>
          <cell r="E781" t="str">
            <v>LEKOKLAR филм обл.табл.14x500mg</v>
          </cell>
          <cell r="F781">
            <v>14</v>
          </cell>
          <cell r="G781" t="str">
            <v>SANDOZ LEK</v>
          </cell>
          <cell r="H781">
            <v>13.8928</v>
          </cell>
          <cell r="I781">
            <v>194.4992</v>
          </cell>
          <cell r="J781">
            <v>14.587439999999999</v>
          </cell>
          <cell r="K781">
            <v>204</v>
          </cell>
        </row>
        <row r="782">
          <cell r="B782">
            <v>994022</v>
          </cell>
          <cell r="C782" t="str">
            <v>J01FA09011</v>
          </cell>
          <cell r="D782" t="str">
            <v>CLARITHROMYCIN таблети со модифицирано ослободување 500mg</v>
          </cell>
          <cell r="E782" t="str">
            <v>FROMILID UNO табл.со модифицирано ослободување 7x500mg</v>
          </cell>
          <cell r="F782">
            <v>7</v>
          </cell>
          <cell r="G782" t="str">
            <v>KRKA</v>
          </cell>
          <cell r="H782">
            <v>22.8791</v>
          </cell>
          <cell r="I782">
            <v>160.154</v>
          </cell>
          <cell r="J782">
            <v>24.023055000000003</v>
          </cell>
          <cell r="K782">
            <v>168</v>
          </cell>
        </row>
        <row r="783">
          <cell r="B783">
            <v>994014</v>
          </cell>
          <cell r="C783" t="str">
            <v>J01FA09011</v>
          </cell>
          <cell r="D783" t="str">
            <v>CLARITHROMYCIN таблети со модифицирано ослободување 500mg</v>
          </cell>
          <cell r="E783" t="str">
            <v>MERISTAT SANOVEL MR табл.со модифицирано ослободување 7x500mg</v>
          </cell>
          <cell r="F783">
            <v>7</v>
          </cell>
          <cell r="G783" t="str">
            <v>SANOVEL ilac Sanayi ve Ticaret</v>
          </cell>
          <cell r="H783">
            <v>22.8791</v>
          </cell>
          <cell r="I783">
            <v>160.154</v>
          </cell>
          <cell r="J783">
            <v>24.023055000000003</v>
          </cell>
          <cell r="K783">
            <v>168</v>
          </cell>
        </row>
        <row r="784">
          <cell r="B784">
            <v>994049</v>
          </cell>
          <cell r="C784" t="str">
            <v>J01FA09011</v>
          </cell>
          <cell r="D784" t="str">
            <v>CLARITHROMYCIN таблети со модифицирано ослободување 500mg</v>
          </cell>
          <cell r="E784" t="str">
            <v>MERISTAT SANOVEL MR табл.со модифицирано ослободување 14x500mg</v>
          </cell>
          <cell r="F784">
            <v>14</v>
          </cell>
          <cell r="G784" t="str">
            <v>SANOVEL ilac Sanayi ve Ticaret</v>
          </cell>
          <cell r="H784">
            <v>22.8791</v>
          </cell>
          <cell r="I784">
            <v>320.307</v>
          </cell>
          <cell r="J784">
            <v>24.023055000000003</v>
          </cell>
          <cell r="K784">
            <v>336</v>
          </cell>
        </row>
        <row r="785">
          <cell r="B785">
            <v>976482</v>
          </cell>
          <cell r="C785" t="str">
            <v>J01FA10005</v>
          </cell>
          <cell r="D785" t="str">
            <v>AZITHROMYCIN суспензија 100mg/5ml</v>
          </cell>
          <cell r="E785" t="str">
            <v>HEMOMYCIN сусп.100mg/5ml (20ml)</v>
          </cell>
          <cell r="F785">
            <v>20</v>
          </cell>
          <cell r="G785" t="str">
            <v>HEMOFARM</v>
          </cell>
          <cell r="H785">
            <v>5.143</v>
          </cell>
          <cell r="I785">
            <v>102.86</v>
          </cell>
          <cell r="J785">
            <v>5.40015</v>
          </cell>
          <cell r="K785">
            <v>108</v>
          </cell>
        </row>
        <row r="786">
          <cell r="B786">
            <v>97098</v>
          </cell>
          <cell r="C786" t="str">
            <v>J01FA10005</v>
          </cell>
          <cell r="D786" t="str">
            <v>AZITHROMYCIN суспензија 100mg/5ml</v>
          </cell>
          <cell r="E786" t="str">
            <v>SUMAMED сусп.100mg/5ml (20ml)</v>
          </cell>
          <cell r="F786">
            <v>20</v>
          </cell>
          <cell r="G786" t="str">
            <v>PLIVA</v>
          </cell>
          <cell r="H786">
            <v>5.143</v>
          </cell>
          <cell r="I786">
            <v>102.86</v>
          </cell>
          <cell r="J786">
            <v>5.40015</v>
          </cell>
          <cell r="K786">
            <v>108</v>
          </cell>
        </row>
        <row r="787">
          <cell r="B787">
            <v>106941</v>
          </cell>
          <cell r="C787" t="str">
            <v>J01FA10006</v>
          </cell>
          <cell r="D787" t="str">
            <v>AZITHROMYCIN суспензија 200mg/5ml</v>
          </cell>
          <cell r="E787" t="str">
            <v>AZIBIOT сусп.200mg/5ml (15ml)</v>
          </cell>
          <cell r="F787">
            <v>15</v>
          </cell>
          <cell r="G787" t="str">
            <v>KRKA</v>
          </cell>
          <cell r="H787">
            <v>4.127</v>
          </cell>
          <cell r="I787">
            <v>61.904999999999994</v>
          </cell>
          <cell r="J787">
            <v>4.33335</v>
          </cell>
          <cell r="K787">
            <v>65</v>
          </cell>
        </row>
        <row r="788">
          <cell r="B788">
            <v>84441</v>
          </cell>
          <cell r="C788" t="str">
            <v>J01FA10006</v>
          </cell>
          <cell r="D788" t="str">
            <v>AZITHROMYCIN суспензија 200mg/5ml</v>
          </cell>
          <cell r="E788" t="str">
            <v>SUMAMED FORTE сусп.200mg/5ml (15ml)</v>
          </cell>
          <cell r="F788">
            <v>15</v>
          </cell>
          <cell r="G788" t="str">
            <v>PLIVA</v>
          </cell>
          <cell r="H788">
            <v>4.127</v>
          </cell>
          <cell r="I788">
            <v>61.904999999999994</v>
          </cell>
          <cell r="J788">
            <v>4.33335</v>
          </cell>
          <cell r="K788">
            <v>65</v>
          </cell>
        </row>
        <row r="789">
          <cell r="B789">
            <v>976504</v>
          </cell>
          <cell r="C789" t="str">
            <v>J01FA10006</v>
          </cell>
          <cell r="D789" t="str">
            <v>AZITHROMYCIN суспензија 200mg/5ml</v>
          </cell>
          <cell r="E789" t="str">
            <v>HEMOMYCIN сусп.200mg/5ml (20ml)</v>
          </cell>
          <cell r="F789">
            <v>20</v>
          </cell>
          <cell r="G789" t="str">
            <v>HEMOFARM</v>
          </cell>
          <cell r="H789">
            <v>4.127</v>
          </cell>
          <cell r="I789">
            <v>82.53999999999999</v>
          </cell>
          <cell r="J789">
            <v>4.33335</v>
          </cell>
          <cell r="K789">
            <v>87</v>
          </cell>
        </row>
        <row r="790">
          <cell r="B790">
            <v>994782</v>
          </cell>
          <cell r="C790" t="str">
            <v>J01FA10006</v>
          </cell>
          <cell r="D790" t="str">
            <v>AZITHROMYCIN суспензија 200mg/5ml</v>
          </cell>
          <cell r="E790" t="str">
            <v>HEMOMYCIN сусп.200mg/5ml (30ml)</v>
          </cell>
          <cell r="F790">
            <v>30</v>
          </cell>
          <cell r="G790" t="str">
            <v>HEMOFARM</v>
          </cell>
          <cell r="H790">
            <v>4.127</v>
          </cell>
          <cell r="I790">
            <v>123.80999999999999</v>
          </cell>
          <cell r="J790">
            <v>4.33335</v>
          </cell>
          <cell r="K790">
            <v>130</v>
          </cell>
        </row>
        <row r="791">
          <cell r="B791">
            <v>106968</v>
          </cell>
          <cell r="C791" t="str">
            <v>J01FA10006</v>
          </cell>
          <cell r="D791" t="str">
            <v>AZITHROMYCIN суспензија 200mg/5ml</v>
          </cell>
          <cell r="E791" t="str">
            <v>AZIBIOT сусп.200mg/5ml (30ml)</v>
          </cell>
          <cell r="F791">
            <v>30</v>
          </cell>
          <cell r="G791" t="str">
            <v>KRKA</v>
          </cell>
          <cell r="H791">
            <v>4.127</v>
          </cell>
          <cell r="I791">
            <v>123.80999999999999</v>
          </cell>
          <cell r="J791">
            <v>4.33335</v>
          </cell>
          <cell r="K791">
            <v>130</v>
          </cell>
        </row>
        <row r="792">
          <cell r="B792">
            <v>107778</v>
          </cell>
          <cell r="C792" t="str">
            <v>J01FA10006</v>
          </cell>
          <cell r="D792" t="str">
            <v>AZITHROMYCIN суспензија 200mg/5ml</v>
          </cell>
          <cell r="E792" t="str">
            <v>AZOMEX сусп.200mg/5ml (15ml)</v>
          </cell>
          <cell r="F792">
            <v>15</v>
          </cell>
          <cell r="G792" t="str">
            <v>BOSNALIJEK</v>
          </cell>
          <cell r="H792">
            <v>4.127</v>
          </cell>
          <cell r="I792">
            <v>61.904999999999994</v>
          </cell>
          <cell r="J792">
            <v>4.33335</v>
          </cell>
          <cell r="K792">
            <v>65</v>
          </cell>
        </row>
        <row r="793">
          <cell r="B793">
            <v>976512</v>
          </cell>
          <cell r="C793" t="str">
            <v>J01FA10004</v>
          </cell>
          <cell r="D793" t="str">
            <v>AZITHROMYCIN капсули 250mg</v>
          </cell>
          <cell r="E793" t="str">
            <v>HEMOMYCIN капс.6x250mg </v>
          </cell>
          <cell r="F793">
            <v>6</v>
          </cell>
          <cell r="G793" t="str">
            <v>HEMOFARM</v>
          </cell>
          <cell r="H793">
            <v>24.2699</v>
          </cell>
          <cell r="I793">
            <v>145.619</v>
          </cell>
          <cell r="J793">
            <v>25.483395</v>
          </cell>
          <cell r="K793">
            <v>153</v>
          </cell>
        </row>
        <row r="794">
          <cell r="B794">
            <v>22721</v>
          </cell>
          <cell r="C794" t="str">
            <v>J01FA10004</v>
          </cell>
          <cell r="D794" t="str">
            <v>AZITHROMYCIN капсули 250mg</v>
          </cell>
          <cell r="E794" t="str">
            <v>SUMAMED капс.6x250mg </v>
          </cell>
          <cell r="F794">
            <v>6</v>
          </cell>
          <cell r="G794" t="str">
            <v>PLIVA</v>
          </cell>
          <cell r="H794">
            <v>24.2699</v>
          </cell>
          <cell r="I794">
            <v>145.619</v>
          </cell>
          <cell r="J794">
            <v>25.483395</v>
          </cell>
          <cell r="K794">
            <v>153</v>
          </cell>
        </row>
        <row r="795">
          <cell r="B795">
            <v>102172</v>
          </cell>
          <cell r="C795" t="str">
            <v>J01FA10013</v>
          </cell>
          <cell r="D795" t="str">
            <v>AZITHROMYCIN таблети 250mg</v>
          </cell>
          <cell r="E795" t="str">
            <v>AZITRO филм обл.табл.6x250mg</v>
          </cell>
          <cell r="F795">
            <v>6</v>
          </cell>
          <cell r="G795" t="str">
            <v>DEVA HOLDING</v>
          </cell>
          <cell r="H795">
            <v>24.2699</v>
          </cell>
          <cell r="I795">
            <v>145.619</v>
          </cell>
          <cell r="J795">
            <v>25.483395</v>
          </cell>
          <cell r="K795">
            <v>153</v>
          </cell>
        </row>
        <row r="796">
          <cell r="B796">
            <v>104078</v>
          </cell>
          <cell r="C796" t="str">
            <v>J01FA10013</v>
          </cell>
          <cell r="D796" t="str">
            <v>AZITHROMYCIN таблети 250mg</v>
          </cell>
          <cell r="E796" t="str">
            <v>AZIBIOT филм обл.табл.6 250mg</v>
          </cell>
          <cell r="F796">
            <v>6</v>
          </cell>
          <cell r="G796" t="str">
            <v>KRKA</v>
          </cell>
          <cell r="H796">
            <v>24.2699</v>
          </cell>
          <cell r="I796">
            <v>145.619</v>
          </cell>
          <cell r="J796">
            <v>25.483395</v>
          </cell>
          <cell r="K796">
            <v>153</v>
          </cell>
        </row>
        <row r="797">
          <cell r="B797">
            <v>999571</v>
          </cell>
          <cell r="C797" t="str">
            <v>J01FA10003</v>
          </cell>
          <cell r="D797" t="str">
            <v>AZITHROMYCIN таблети 500mg</v>
          </cell>
          <cell r="E797" t="str">
            <v>AZITROMICIN филм обл.табл.3x500mg </v>
          </cell>
          <cell r="F797">
            <v>3</v>
          </cell>
          <cell r="G797" t="str">
            <v>BELUPO</v>
          </cell>
          <cell r="H797">
            <v>27.7169</v>
          </cell>
          <cell r="I797">
            <v>83.1507</v>
          </cell>
          <cell r="J797">
            <v>29.102745</v>
          </cell>
          <cell r="K797">
            <v>87</v>
          </cell>
        </row>
        <row r="798">
          <cell r="B798">
            <v>102164</v>
          </cell>
          <cell r="C798" t="str">
            <v>J01FA10003</v>
          </cell>
          <cell r="D798" t="str">
            <v>AZITHROMYCIN таблети 500mg</v>
          </cell>
          <cell r="E798" t="str">
            <v>AZITRO филм обл.табл.3x500mg</v>
          </cell>
          <cell r="F798">
            <v>3</v>
          </cell>
          <cell r="G798" t="str">
            <v>DEVA HOLDING</v>
          </cell>
          <cell r="H798">
            <v>27.7169</v>
          </cell>
          <cell r="I798">
            <v>83.1507</v>
          </cell>
          <cell r="J798">
            <v>29.102745</v>
          </cell>
          <cell r="K798">
            <v>87</v>
          </cell>
        </row>
        <row r="799">
          <cell r="B799">
            <v>107751</v>
          </cell>
          <cell r="C799" t="str">
            <v>J01FA10003</v>
          </cell>
          <cell r="D799" t="str">
            <v>AZITHROMYCIN таблети 500mg</v>
          </cell>
          <cell r="E799" t="str">
            <v>AZOMEX филм обл.табл.3x500mg</v>
          </cell>
          <cell r="F799">
            <v>3</v>
          </cell>
          <cell r="G799" t="str">
            <v>BOSNALIJEK</v>
          </cell>
          <cell r="H799">
            <v>27.7169</v>
          </cell>
          <cell r="I799">
            <v>83.1507</v>
          </cell>
          <cell r="J799">
            <v>29.102745</v>
          </cell>
          <cell r="K799">
            <v>87</v>
          </cell>
        </row>
        <row r="800">
          <cell r="B800">
            <v>999539</v>
          </cell>
          <cell r="C800" t="str">
            <v>J01FA10003</v>
          </cell>
          <cell r="D800" t="str">
            <v>AZITHROMYCIN таблети 500mg</v>
          </cell>
          <cell r="E800" t="str">
            <v>HEMOMYCIN филм обл.табл.3x500mg</v>
          </cell>
          <cell r="F800">
            <v>3</v>
          </cell>
          <cell r="G800" t="str">
            <v>HEMOFARM</v>
          </cell>
          <cell r="H800">
            <v>27.7169</v>
          </cell>
          <cell r="I800">
            <v>83.1507</v>
          </cell>
          <cell r="J800">
            <v>29.102745</v>
          </cell>
          <cell r="K800">
            <v>87</v>
          </cell>
        </row>
        <row r="801">
          <cell r="B801">
            <v>999601</v>
          </cell>
          <cell r="C801" t="str">
            <v>J01FA10003</v>
          </cell>
          <cell r="D801" t="str">
            <v>AZITHROMYCIN таблети 500mg</v>
          </cell>
          <cell r="E801" t="str">
            <v>AZIBIOT филм обл.табл.3x500mg</v>
          </cell>
          <cell r="F801">
            <v>3</v>
          </cell>
          <cell r="G801" t="str">
            <v>KRKA</v>
          </cell>
          <cell r="H801">
            <v>27.7169</v>
          </cell>
          <cell r="I801">
            <v>83.1507</v>
          </cell>
          <cell r="J801">
            <v>29.102745</v>
          </cell>
          <cell r="K801">
            <v>87</v>
          </cell>
        </row>
        <row r="802">
          <cell r="B802">
            <v>999555</v>
          </cell>
          <cell r="C802" t="str">
            <v>J01FA10003</v>
          </cell>
          <cell r="D802" t="str">
            <v>AZITHROMYCIN таблети 500mg</v>
          </cell>
          <cell r="E802" t="str">
            <v>SUMAMED филм обл.табл.3x500mg </v>
          </cell>
          <cell r="F802">
            <v>3</v>
          </cell>
          <cell r="G802" t="str">
            <v>PLIVA</v>
          </cell>
          <cell r="H802">
            <v>27.7169</v>
          </cell>
          <cell r="I802">
            <v>83.1507</v>
          </cell>
          <cell r="J802">
            <v>29.102745</v>
          </cell>
          <cell r="K802">
            <v>87</v>
          </cell>
        </row>
        <row r="803">
          <cell r="B803">
            <v>999504</v>
          </cell>
          <cell r="C803" t="str">
            <v>J01FA10003</v>
          </cell>
          <cell r="D803" t="str">
            <v>AZITHROMYCIN таблети 500mg</v>
          </cell>
          <cell r="E803" t="str">
            <v>AZIMED филм обл.табл.3x500mg </v>
          </cell>
          <cell r="F803">
            <v>3</v>
          </cell>
          <cell r="G803" t="str">
            <v>REPLEK FARM</v>
          </cell>
          <cell r="H803">
            <v>27.7169</v>
          </cell>
          <cell r="I803">
            <v>83.1507</v>
          </cell>
          <cell r="J803">
            <v>29.102745</v>
          </cell>
          <cell r="K803">
            <v>87</v>
          </cell>
        </row>
        <row r="804">
          <cell r="B804">
            <v>108456</v>
          </cell>
          <cell r="C804" t="str">
            <v>J01FA10003</v>
          </cell>
          <cell r="D804" t="str">
            <v>AZITHROMYCIN таблети 500mg</v>
          </cell>
          <cell r="E804" t="str">
            <v>SUMAMED табл. за перорална сусп. 3x500mg </v>
          </cell>
          <cell r="F804">
            <v>3</v>
          </cell>
          <cell r="G804" t="str">
            <v>PLIVA</v>
          </cell>
          <cell r="H804">
            <v>27.7169</v>
          </cell>
          <cell r="I804">
            <v>83.1507</v>
          </cell>
          <cell r="J804">
            <v>29.102745</v>
          </cell>
          <cell r="K804">
            <v>87</v>
          </cell>
        </row>
        <row r="805">
          <cell r="B805">
            <v>990965</v>
          </cell>
          <cell r="C805" t="str">
            <v>J01FA10008</v>
          </cell>
          <cell r="D805" t="str">
            <v>AZITHROMYCIN инјекции 500mg</v>
          </cell>
          <cell r="E805" t="str">
            <v>HEMOMYCIN инјекции 1x500mg</v>
          </cell>
          <cell r="F805">
            <v>1</v>
          </cell>
          <cell r="G805" t="str">
            <v>HEMOFARM</v>
          </cell>
          <cell r="H805">
            <v>341.9048</v>
          </cell>
          <cell r="I805">
            <v>341.9048</v>
          </cell>
          <cell r="J805">
            <v>359.00004</v>
          </cell>
          <cell r="K805">
            <v>359</v>
          </cell>
        </row>
        <row r="806">
          <cell r="B806">
            <v>973173</v>
          </cell>
          <cell r="C806" t="str">
            <v>J01FA10008</v>
          </cell>
          <cell r="D806" t="str">
            <v>AZITHROMYCIN инјекции 500mg</v>
          </cell>
          <cell r="E806" t="str">
            <v>SUMAMED инјекции 5x500mg</v>
          </cell>
          <cell r="F806">
            <v>5</v>
          </cell>
          <cell r="G806" t="str">
            <v>PLIVA</v>
          </cell>
          <cell r="H806">
            <v>341.9048</v>
          </cell>
          <cell r="I806">
            <v>1709.5240000000001</v>
          </cell>
          <cell r="J806">
            <v>359.00004</v>
          </cell>
          <cell r="K806">
            <v>1795</v>
          </cell>
        </row>
        <row r="807">
          <cell r="B807">
            <v>968285</v>
          </cell>
          <cell r="C807" t="str">
            <v>J01FF01001</v>
          </cell>
          <cell r="D807" t="str">
            <v>CLINDAMYCIN капсули 150mg</v>
          </cell>
          <cell r="E807" t="str">
            <v>KLINDAMICIN ALKALOID капс.16x150mg</v>
          </cell>
          <cell r="F807">
            <v>16</v>
          </cell>
          <cell r="G807" t="str">
            <v>ALKALOID AD</v>
          </cell>
          <cell r="H807">
            <v>4.9405</v>
          </cell>
          <cell r="I807">
            <v>79.048</v>
          </cell>
          <cell r="J807">
            <v>5.187525</v>
          </cell>
          <cell r="K807">
            <v>83</v>
          </cell>
        </row>
        <row r="808">
          <cell r="B808">
            <v>968277</v>
          </cell>
          <cell r="C808" t="str">
            <v>J01FF01002</v>
          </cell>
          <cell r="D808" t="str">
            <v>CLINDAMYCIN капсули 300mg</v>
          </cell>
          <cell r="E808" t="str">
            <v>KLINDAMICIN ALKALOID капс.16x300mg</v>
          </cell>
          <cell r="F808">
            <v>16</v>
          </cell>
          <cell r="G808" t="str">
            <v>ALKALOID AD</v>
          </cell>
          <cell r="H808">
            <v>8.6905</v>
          </cell>
          <cell r="I808">
            <v>139.048</v>
          </cell>
          <cell r="J808">
            <v>9.125025</v>
          </cell>
          <cell r="K808">
            <v>146</v>
          </cell>
        </row>
        <row r="809">
          <cell r="B809">
            <v>979384</v>
          </cell>
          <cell r="C809" t="str">
            <v>J01FF01004</v>
          </cell>
          <cell r="D809" t="str">
            <v>CLINDAMYCIN инјекции 300mg</v>
          </cell>
          <cell r="E809" t="str">
            <v>KLINDAMICIN ALKALOID инјекции 10x300mg/2ml</v>
          </cell>
          <cell r="F809">
            <v>10</v>
          </cell>
          <cell r="G809" t="str">
            <v>ALKALOID AD</v>
          </cell>
          <cell r="H809">
            <v>53.0333</v>
          </cell>
          <cell r="I809">
            <v>530.333</v>
          </cell>
          <cell r="J809">
            <v>55.684965</v>
          </cell>
          <cell r="K809">
            <v>557</v>
          </cell>
        </row>
        <row r="810">
          <cell r="B810">
            <v>4421</v>
          </cell>
          <cell r="C810" t="str">
            <v>J01FF01004</v>
          </cell>
          <cell r="D810" t="str">
            <v>CLINDAMYCIN инјекции 300mg</v>
          </cell>
          <cell r="E810" t="str">
            <v>KLINDAMICIN инјекции 10x300mg/2ml</v>
          </cell>
          <cell r="F810">
            <v>10</v>
          </cell>
          <cell r="G810" t="str">
            <v>HEMOFARM</v>
          </cell>
          <cell r="H810">
            <v>53.0333</v>
          </cell>
          <cell r="I810">
            <v>530.333</v>
          </cell>
          <cell r="J810">
            <v>55.684965</v>
          </cell>
          <cell r="K810">
            <v>557</v>
          </cell>
        </row>
        <row r="811">
          <cell r="B811">
            <v>979457</v>
          </cell>
          <cell r="C811" t="str">
            <v>J01FF01005</v>
          </cell>
          <cell r="D811" t="str">
            <v>CLINDAMYCIN инјекции 600mg</v>
          </cell>
          <cell r="E811" t="str">
            <v>KLINDAMICIN ALKALOID инјекции 10x600mg/4ml</v>
          </cell>
          <cell r="F811">
            <v>10</v>
          </cell>
          <cell r="G811" t="str">
            <v>ALKALOID AD</v>
          </cell>
          <cell r="H811">
            <v>107.171</v>
          </cell>
          <cell r="I811">
            <v>1071.71</v>
          </cell>
          <cell r="J811">
            <v>112.53</v>
          </cell>
          <cell r="K811">
            <v>1125</v>
          </cell>
        </row>
        <row r="812">
          <cell r="B812">
            <v>106224</v>
          </cell>
          <cell r="C812" t="str">
            <v>J01FF02004</v>
          </cell>
          <cell r="D812" t="str">
            <v>LINCOMYCIN инјекции 600mg</v>
          </cell>
          <cell r="E812" t="str">
            <v>LINKOSOL инјекции 1x600mg/2ml</v>
          </cell>
          <cell r="F812">
            <v>1</v>
          </cell>
          <cell r="G812" t="str">
            <v>Osel Ilac</v>
          </cell>
          <cell r="H812">
            <v>29</v>
          </cell>
          <cell r="I812">
            <v>29</v>
          </cell>
          <cell r="J812">
            <v>30.450000000000003</v>
          </cell>
          <cell r="K812">
            <v>30</v>
          </cell>
        </row>
        <row r="813">
          <cell r="B813">
            <v>107263</v>
          </cell>
          <cell r="C813" t="str">
            <v>J01FF02004</v>
          </cell>
          <cell r="D813" t="str">
            <v>LINCOMYCIN инјекции 600mg</v>
          </cell>
          <cell r="E813" t="str">
            <v>LINKOLES инјекции 50x600mg/2ml</v>
          </cell>
          <cell r="F813">
            <v>50</v>
          </cell>
          <cell r="G813" t="str">
            <v>IDOL ILAC DOLUM </v>
          </cell>
          <cell r="H813">
            <v>29</v>
          </cell>
          <cell r="I813">
            <v>1450</v>
          </cell>
          <cell r="J813">
            <v>30.450000000000003</v>
          </cell>
          <cell r="K813">
            <v>1523</v>
          </cell>
        </row>
        <row r="814">
          <cell r="B814">
            <v>106232</v>
          </cell>
          <cell r="C814" t="str">
            <v>J01FF02004</v>
          </cell>
          <cell r="D814" t="str">
            <v>LINCOMYCIN инјекции 600mg</v>
          </cell>
          <cell r="E814" t="str">
            <v>LINKOSOL инјекции 100x600mg/2ml</v>
          </cell>
          <cell r="F814">
            <v>100</v>
          </cell>
          <cell r="G814" t="str">
            <v>Osel Ilac</v>
          </cell>
          <cell r="H814">
            <v>29</v>
          </cell>
          <cell r="I814">
            <v>2900</v>
          </cell>
          <cell r="J814">
            <v>30.450000000000003</v>
          </cell>
          <cell r="K814">
            <v>3045</v>
          </cell>
        </row>
        <row r="815">
          <cell r="B815">
            <v>990973</v>
          </cell>
          <cell r="C815" t="str">
            <v>J01GB01003</v>
          </cell>
          <cell r="D815" t="str">
            <v>TOBRAMYCIN раствор за инхалирање 300mg</v>
          </cell>
          <cell r="E815" t="str">
            <v>BRAMITOB sol. inj 56 x 300mg/4ml</v>
          </cell>
          <cell r="F815">
            <v>56</v>
          </cell>
          <cell r="G815" t="str">
            <v>CHIESI FARMACEUTICI SPA</v>
          </cell>
          <cell r="H815">
            <v>1552.4286</v>
          </cell>
          <cell r="I815">
            <v>86936.0016</v>
          </cell>
          <cell r="J815">
            <v>1630.05003</v>
          </cell>
          <cell r="K815">
            <v>91283</v>
          </cell>
        </row>
        <row r="816">
          <cell r="B816">
            <v>104566</v>
          </cell>
          <cell r="C816" t="str">
            <v>J01GB01003</v>
          </cell>
          <cell r="D816" t="str">
            <v>TOBRAMYCIN раствор за инхалирање 300mg</v>
          </cell>
          <cell r="E816" t="str">
            <v>TOBI sol. inj 56 x 300mg/5ml</v>
          </cell>
          <cell r="F816">
            <v>56</v>
          </cell>
          <cell r="G816" t="str">
            <v>NOVARTIS</v>
          </cell>
          <cell r="H816">
            <v>1552.4286</v>
          </cell>
          <cell r="I816">
            <v>86936.0016</v>
          </cell>
          <cell r="J816">
            <v>1630.05003</v>
          </cell>
          <cell r="K816">
            <v>91283</v>
          </cell>
        </row>
        <row r="817">
          <cell r="B817">
            <v>108731</v>
          </cell>
          <cell r="C817" t="str">
            <v>J01GB01003</v>
          </cell>
          <cell r="D817" t="str">
            <v>TOBRAMYCIN раствор за инхалирање 300mg</v>
          </cell>
          <cell r="E817" t="str">
            <v>TOBRAMYCIN TEVA инхалациски раствор за небулизатор 56 x 300mg/5ml</v>
          </cell>
          <cell r="F817">
            <v>56</v>
          </cell>
          <cell r="G817" t="str">
            <v>Norton Halthcare Limited T/A IVAX Pharmaceuticals UK / (Teva Runcorn) /Merckle GmbH/ Pharmachemie B.V.</v>
          </cell>
          <cell r="H817">
            <v>1552.4286</v>
          </cell>
          <cell r="I817">
            <v>86936.0016</v>
          </cell>
          <cell r="J817">
            <v>1630.05003</v>
          </cell>
          <cell r="K817">
            <v>91283</v>
          </cell>
        </row>
        <row r="818">
          <cell r="B818">
            <v>83534</v>
          </cell>
          <cell r="C818" t="str">
            <v>J01GB03001</v>
          </cell>
          <cell r="D818" t="str">
            <v>GENTAMICIN инјекции 20mg</v>
          </cell>
          <cell r="E818" t="str">
            <v>GENTAMICIN ALKALOID инјекции  10 x 20mg</v>
          </cell>
          <cell r="F818">
            <v>10</v>
          </cell>
          <cell r="G818" t="str">
            <v>ALKALOID AD</v>
          </cell>
          <cell r="H818">
            <v>7.391</v>
          </cell>
          <cell r="I818">
            <v>73.91</v>
          </cell>
          <cell r="J818">
            <v>7.76055</v>
          </cell>
          <cell r="K818">
            <v>78</v>
          </cell>
        </row>
        <row r="819">
          <cell r="B819">
            <v>82996</v>
          </cell>
          <cell r="C819" t="str">
            <v>J01GB03003</v>
          </cell>
          <cell r="D819" t="str">
            <v>GENTAMICIN инјекции 40mg</v>
          </cell>
          <cell r="E819" t="str">
            <v>GENTAMICIN инјекции 10 x 40mg</v>
          </cell>
          <cell r="F819">
            <v>10</v>
          </cell>
          <cell r="G819" t="str">
            <v>ALKALOID AD</v>
          </cell>
          <cell r="H819">
            <v>9.3333</v>
          </cell>
          <cell r="I819">
            <v>93.333</v>
          </cell>
          <cell r="J819">
            <v>9.799965</v>
          </cell>
          <cell r="K819">
            <v>98</v>
          </cell>
        </row>
        <row r="820">
          <cell r="B820">
            <v>83003</v>
          </cell>
          <cell r="C820" t="str">
            <v>J01GB03004</v>
          </cell>
          <cell r="D820" t="str">
            <v>GENTAMICIN инјекции 80mg</v>
          </cell>
          <cell r="E820" t="str">
            <v>GENTAMICIN ALKALOID инјекции 10 x 80mg</v>
          </cell>
          <cell r="F820">
            <v>10</v>
          </cell>
          <cell r="G820" t="str">
            <v>ALKALOID AD</v>
          </cell>
          <cell r="H820">
            <v>9.81</v>
          </cell>
          <cell r="I820">
            <v>98.1</v>
          </cell>
          <cell r="J820">
            <v>10.300500000000001</v>
          </cell>
          <cell r="K820">
            <v>103</v>
          </cell>
        </row>
        <row r="821">
          <cell r="B821">
            <v>967025</v>
          </cell>
          <cell r="C821" t="str">
            <v>J01GB03004</v>
          </cell>
          <cell r="D821" t="str">
            <v>GENTAMICIN инјекции 80mg</v>
          </cell>
          <cell r="E821" t="str">
            <v>GENTAMICIN инјекции 10 x 80mg</v>
          </cell>
          <cell r="F821">
            <v>10</v>
          </cell>
          <cell r="G821" t="str">
            <v>HEMOFARM</v>
          </cell>
          <cell r="H821">
            <v>9.81</v>
          </cell>
          <cell r="I821">
            <v>98.1</v>
          </cell>
          <cell r="J821">
            <v>10.300500000000001</v>
          </cell>
          <cell r="K821">
            <v>103</v>
          </cell>
        </row>
        <row r="822">
          <cell r="B822">
            <v>83518</v>
          </cell>
          <cell r="C822" t="str">
            <v>J01GB03006</v>
          </cell>
          <cell r="D822" t="str">
            <v>GENTAMICIN инјекции 120mg</v>
          </cell>
          <cell r="E822" t="str">
            <v> GENTAMICIN ALKALOID инјекции 10 x 120mg</v>
          </cell>
          <cell r="F822">
            <v>10</v>
          </cell>
          <cell r="G822" t="str">
            <v>ALKALOID AD</v>
          </cell>
          <cell r="H822">
            <v>12.191</v>
          </cell>
          <cell r="I822">
            <v>121.91</v>
          </cell>
          <cell r="J822">
            <v>12.800550000000001</v>
          </cell>
          <cell r="K822">
            <v>128</v>
          </cell>
        </row>
        <row r="823">
          <cell r="B823">
            <v>967033</v>
          </cell>
          <cell r="C823" t="str">
            <v>J01GB03006</v>
          </cell>
          <cell r="D823" t="str">
            <v>GENTAMICIN инјекции 120mg</v>
          </cell>
          <cell r="E823" t="str">
            <v>GENTAMICIN инјекции 10 x 120mg</v>
          </cell>
          <cell r="F823">
            <v>10</v>
          </cell>
          <cell r="G823" t="str">
            <v>HEMOFARM</v>
          </cell>
          <cell r="H823">
            <v>12.191</v>
          </cell>
          <cell r="I823">
            <v>121.91</v>
          </cell>
          <cell r="J823">
            <v>12.800550000000001</v>
          </cell>
          <cell r="K823">
            <v>128</v>
          </cell>
        </row>
        <row r="824">
          <cell r="B824">
            <v>990981</v>
          </cell>
          <cell r="C824" t="str">
            <v>J01GB03006</v>
          </cell>
          <cell r="D824" t="str">
            <v>GENTAMICIN инјекции 120mg</v>
          </cell>
          <cell r="E824" t="str">
            <v>GARAMICYN инјекции 10 x 120mg</v>
          </cell>
          <cell r="F824">
            <v>10</v>
          </cell>
          <cell r="G824" t="str">
            <v>KRKA</v>
          </cell>
          <cell r="H824">
            <v>12.191</v>
          </cell>
          <cell r="I824">
            <v>121.91</v>
          </cell>
          <cell r="J824">
            <v>12.800550000000001</v>
          </cell>
          <cell r="K824">
            <v>128</v>
          </cell>
        </row>
        <row r="825">
          <cell r="B825">
            <v>962198</v>
          </cell>
          <cell r="C825" t="str">
            <v>J01GB06002</v>
          </cell>
          <cell r="D825" t="str">
            <v>AMIKACIN инјекции 500mg</v>
          </cell>
          <cell r="E825" t="str">
            <v>AMIKACIN инјекции 1x500mg</v>
          </cell>
          <cell r="F825">
            <v>1</v>
          </cell>
          <cell r="G825" t="str">
            <v>REPLEKFARM VO SORABOTKA SO RAFARM, ATINA,
GRCIJA</v>
          </cell>
          <cell r="H825">
            <v>82.91</v>
          </cell>
          <cell r="I825">
            <v>82.91</v>
          </cell>
          <cell r="J825">
            <v>87.0555</v>
          </cell>
          <cell r="K825">
            <v>87</v>
          </cell>
        </row>
        <row r="826">
          <cell r="B826">
            <v>991023</v>
          </cell>
          <cell r="C826" t="str">
            <v>J01GB06002</v>
          </cell>
          <cell r="D826" t="str">
            <v>AMIKACIN инјекции 500mg</v>
          </cell>
          <cell r="E826" t="str">
            <v>AMIKACIN инјекции 10x500mg</v>
          </cell>
          <cell r="F826">
            <v>10</v>
          </cell>
          <cell r="G826" t="str">
            <v>GALENIKA AD</v>
          </cell>
          <cell r="H826">
            <v>82.91</v>
          </cell>
          <cell r="I826">
            <v>829.1</v>
          </cell>
          <cell r="J826">
            <v>87.0555</v>
          </cell>
          <cell r="K826">
            <v>871</v>
          </cell>
        </row>
        <row r="827">
          <cell r="B827">
            <v>104612</v>
          </cell>
          <cell r="C827" t="str">
            <v>J01GB06002</v>
          </cell>
          <cell r="D827" t="str">
            <v>AMIKACIN инјекции 500mg</v>
          </cell>
          <cell r="E827" t="str">
            <v>SELEMYCIN инјекции 10x500mg</v>
          </cell>
          <cell r="F827">
            <v>10</v>
          </cell>
          <cell r="G827" t="str">
            <v>MEDOCHEMIE  </v>
          </cell>
          <cell r="H827">
            <v>82.91</v>
          </cell>
          <cell r="I827">
            <v>829.1</v>
          </cell>
          <cell r="J827">
            <v>87.0555</v>
          </cell>
          <cell r="K827">
            <v>871</v>
          </cell>
        </row>
        <row r="828">
          <cell r="B828">
            <v>999679</v>
          </cell>
          <cell r="C828" t="str">
            <v>J01MA02003</v>
          </cell>
          <cell r="D828" t="str">
            <v>CIPROFLOXACIN таблети 250mg</v>
          </cell>
          <cell r="E828" t="str">
            <v>CIPRINOL филм обл.табл.10x250mg</v>
          </cell>
          <cell r="F828">
            <v>10</v>
          </cell>
          <cell r="G828" t="str">
            <v>KRKA</v>
          </cell>
          <cell r="H828">
            <v>2.5</v>
          </cell>
          <cell r="I828">
            <v>25</v>
          </cell>
          <cell r="J828">
            <v>2.625</v>
          </cell>
          <cell r="K828">
            <v>26</v>
          </cell>
        </row>
        <row r="829">
          <cell r="B829">
            <v>105058</v>
          </cell>
          <cell r="C829" t="str">
            <v>J01MA02003</v>
          </cell>
          <cell r="D829" t="str">
            <v>CIPROFLOXACIN таблети 250mg</v>
          </cell>
          <cell r="E829" t="str">
            <v>RECIPROKS филм обл.табл.10x250mg</v>
          </cell>
          <cell r="F829">
            <v>10</v>
          </cell>
          <cell r="G829" t="str">
            <v>REPLEKFARM</v>
          </cell>
          <cell r="H829">
            <v>2.5</v>
          </cell>
          <cell r="I829">
            <v>25</v>
          </cell>
          <cell r="J829">
            <v>2.625</v>
          </cell>
          <cell r="K829">
            <v>26</v>
          </cell>
        </row>
        <row r="830">
          <cell r="B830">
            <v>102385</v>
          </cell>
          <cell r="C830" t="str">
            <v>J01MA02003</v>
          </cell>
          <cell r="D830" t="str">
            <v>CIPROFLOXACIN таблети 250mg</v>
          </cell>
          <cell r="E830" t="str">
            <v>CIPRO филм обл.табл.14x250mg</v>
          </cell>
          <cell r="F830">
            <v>14</v>
          </cell>
          <cell r="G830" t="str">
            <v>BIOPHARM</v>
          </cell>
          <cell r="H830">
            <v>2.5</v>
          </cell>
          <cell r="I830">
            <v>35</v>
          </cell>
          <cell r="J830">
            <v>2.625</v>
          </cell>
          <cell r="K830">
            <v>37</v>
          </cell>
        </row>
        <row r="831">
          <cell r="B831">
            <v>999628</v>
          </cell>
          <cell r="C831" t="str">
            <v>J01MA02003</v>
          </cell>
          <cell r="D831" t="str">
            <v>CIPROFLOXACIN таблети 250mg</v>
          </cell>
          <cell r="E831" t="str">
            <v>RECIPROKS филм обл.табл.20x250mg</v>
          </cell>
          <cell r="F831">
            <v>20</v>
          </cell>
          <cell r="G831" t="str">
            <v>REPLEK FARM</v>
          </cell>
          <cell r="H831">
            <v>2.5</v>
          </cell>
          <cell r="I831">
            <v>50</v>
          </cell>
          <cell r="J831">
            <v>2.625</v>
          </cell>
          <cell r="K831">
            <v>53</v>
          </cell>
        </row>
        <row r="832">
          <cell r="B832">
            <v>999784</v>
          </cell>
          <cell r="C832" t="str">
            <v>J01MA02004</v>
          </cell>
          <cell r="D832" t="str">
            <v>CIPROFLOXACIN таблети 500mg</v>
          </cell>
          <cell r="E832" t="str">
            <v>CITERAL филм обл.табл.10x500mg</v>
          </cell>
          <cell r="F832">
            <v>10</v>
          </cell>
          <cell r="G832" t="str">
            <v>ALKALOID AD</v>
          </cell>
          <cell r="H832">
            <v>4.6</v>
          </cell>
          <cell r="I832">
            <v>46</v>
          </cell>
          <cell r="J832">
            <v>4.83</v>
          </cell>
          <cell r="K832">
            <v>48</v>
          </cell>
        </row>
        <row r="833">
          <cell r="B833">
            <v>999709</v>
          </cell>
          <cell r="C833" t="str">
            <v>J01MA02004</v>
          </cell>
          <cell r="D833" t="str">
            <v>CIPROFLOXACIN таблети 500mg</v>
          </cell>
          <cell r="E833" t="str">
            <v>CIPRINOL филм обл.табл.10x500mg</v>
          </cell>
          <cell r="F833">
            <v>10</v>
          </cell>
          <cell r="G833" t="str">
            <v>KRKA</v>
          </cell>
          <cell r="H833">
            <v>4.6</v>
          </cell>
          <cell r="I833">
            <v>46</v>
          </cell>
          <cell r="J833">
            <v>4.83</v>
          </cell>
          <cell r="K833">
            <v>48</v>
          </cell>
        </row>
        <row r="834">
          <cell r="B834">
            <v>976296</v>
          </cell>
          <cell r="C834" t="str">
            <v>J01MA02004</v>
          </cell>
          <cell r="D834" t="str">
            <v>CIPROFLOXACIN таблети 500mg</v>
          </cell>
          <cell r="E834" t="str">
            <v>RECIPROKS филм обл.табл.10x500mg</v>
          </cell>
          <cell r="F834">
            <v>10</v>
          </cell>
          <cell r="G834" t="str">
            <v>REPLEKFARM</v>
          </cell>
          <cell r="H834">
            <v>4.6</v>
          </cell>
          <cell r="I834">
            <v>46</v>
          </cell>
          <cell r="J834">
            <v>4.83</v>
          </cell>
          <cell r="K834">
            <v>48</v>
          </cell>
        </row>
        <row r="835">
          <cell r="B835">
            <v>102393</v>
          </cell>
          <cell r="C835" t="str">
            <v>J01MA02004</v>
          </cell>
          <cell r="D835" t="str">
            <v>CIPROFLOXACIN таблети 500mg</v>
          </cell>
          <cell r="E835" t="str">
            <v>CIPRO филм обл.табл.14x500mg</v>
          </cell>
          <cell r="F835">
            <v>14</v>
          </cell>
          <cell r="G835" t="str">
            <v>BIOPHARM</v>
          </cell>
          <cell r="H835">
            <v>4.6</v>
          </cell>
          <cell r="I835">
            <v>64.4</v>
          </cell>
          <cell r="J835">
            <v>4.83</v>
          </cell>
          <cell r="K835">
            <v>68</v>
          </cell>
        </row>
        <row r="836">
          <cell r="B836">
            <v>999768</v>
          </cell>
          <cell r="C836" t="str">
            <v>J01MA02004</v>
          </cell>
          <cell r="D836" t="str">
            <v>CIPROFLOXACIN таблети 500mg</v>
          </cell>
          <cell r="E836" t="str">
            <v>RECIPROKS филм обл.табл.20x500mg</v>
          </cell>
          <cell r="F836">
            <v>20</v>
          </cell>
          <cell r="G836" t="str">
            <v>REPLEK FARM</v>
          </cell>
          <cell r="H836">
            <v>4.6</v>
          </cell>
          <cell r="I836">
            <v>92</v>
          </cell>
          <cell r="J836">
            <v>4.83</v>
          </cell>
          <cell r="K836">
            <v>97</v>
          </cell>
        </row>
        <row r="837">
          <cell r="B837">
            <v>108898</v>
          </cell>
          <cell r="C837" t="str">
            <v>J01MA02004</v>
          </cell>
          <cell r="D837" t="str">
            <v>CIPROFLOXACIN таблети 500mg</v>
          </cell>
          <cell r="E837" t="str">
            <v>CIPRONATIN филм обл.табл.14x500mg</v>
          </cell>
          <cell r="F837">
            <v>14</v>
          </cell>
          <cell r="G837" t="str">
            <v>ATABAY ILAC FABRIKASI</v>
          </cell>
          <cell r="H837">
            <v>4.6</v>
          </cell>
          <cell r="I837">
            <v>64.4</v>
          </cell>
          <cell r="J837">
            <v>4.83</v>
          </cell>
          <cell r="K837">
            <v>68</v>
          </cell>
        </row>
        <row r="838">
          <cell r="B838">
            <v>102873</v>
          </cell>
          <cell r="C838" t="str">
            <v>J01MA02012</v>
          </cell>
          <cell r="D838" t="str">
            <v>CIPROFLOXACIN таблети 750 mg</v>
          </cell>
          <cell r="E838" t="str">
            <v>CIPRO филм обл.табл.14x750 mg</v>
          </cell>
          <cell r="F838">
            <v>14</v>
          </cell>
          <cell r="G838" t="str">
            <v>BIOFARMA</v>
          </cell>
          <cell r="H838">
            <v>8.9286</v>
          </cell>
          <cell r="I838">
            <v>125</v>
          </cell>
          <cell r="J838">
            <v>9.37503</v>
          </cell>
          <cell r="K838">
            <v>131</v>
          </cell>
        </row>
        <row r="839">
          <cell r="B839">
            <v>982636</v>
          </cell>
          <cell r="C839" t="str">
            <v>J01MA02009</v>
          </cell>
          <cell r="D839" t="str">
            <v>CIPROFLOXACIN раствор за инфузија  100mg</v>
          </cell>
          <cell r="E839" t="str">
            <v>CITERAL раствор за инфузија 5x100mg/10ml</v>
          </cell>
          <cell r="F839">
            <v>5</v>
          </cell>
          <cell r="G839" t="str">
            <v>ALKALOID AD</v>
          </cell>
          <cell r="H839">
            <v>20.382</v>
          </cell>
          <cell r="I839">
            <v>101.91</v>
          </cell>
          <cell r="J839">
            <v>21.401100000000003</v>
          </cell>
          <cell r="K839">
            <v>107</v>
          </cell>
        </row>
        <row r="840">
          <cell r="B840">
            <v>982644</v>
          </cell>
          <cell r="C840" t="str">
            <v>J01MA02009</v>
          </cell>
          <cell r="D840" t="str">
            <v>CIPROFLOXACIN раствор за инфузија  100mg</v>
          </cell>
          <cell r="E840" t="str">
            <v>CIPRINOL раствор за инфузија 5x100mg/10ml</v>
          </cell>
          <cell r="F840">
            <v>5</v>
          </cell>
          <cell r="G840" t="str">
            <v>KRKA</v>
          </cell>
          <cell r="H840">
            <v>20.382</v>
          </cell>
          <cell r="I840">
            <v>101.91</v>
          </cell>
          <cell r="J840">
            <v>21.401100000000003</v>
          </cell>
          <cell r="K840">
            <v>107</v>
          </cell>
        </row>
        <row r="841">
          <cell r="B841">
            <v>964514</v>
          </cell>
          <cell r="C841" t="str">
            <v>J01MA02007</v>
          </cell>
          <cell r="D841" t="str">
            <v>CIPROFLOXACIN раствор за инфузија 200mg</v>
          </cell>
          <cell r="E841" t="str">
            <v>CIPRINOL раствор за инфузија 1x200mg/100ml</v>
          </cell>
          <cell r="F841">
            <v>1</v>
          </cell>
          <cell r="G841" t="str">
            <v>KRKA</v>
          </cell>
          <cell r="H841">
            <v>162.8571</v>
          </cell>
          <cell r="I841">
            <v>162.8571</v>
          </cell>
          <cell r="J841">
            <v>170.999955</v>
          </cell>
          <cell r="K841">
            <v>171</v>
          </cell>
        </row>
        <row r="842">
          <cell r="B842">
            <v>24171</v>
          </cell>
          <cell r="C842" t="str">
            <v>J01MA03002</v>
          </cell>
          <cell r="D842" t="str">
            <v>PEFLOXACIN таблети 400mg</v>
          </cell>
          <cell r="E842" t="str">
            <v>ABAKTAL табл. 10 x 400mg</v>
          </cell>
          <cell r="F842">
            <v>10</v>
          </cell>
          <cell r="G842" t="str">
            <v>LEK SKOPJE 
VO SORABOTKA SO LEK LJUBLJANA</v>
          </cell>
          <cell r="H842">
            <v>17.2381</v>
          </cell>
          <cell r="I842">
            <v>172.381</v>
          </cell>
          <cell r="J842">
            <v>18.100005</v>
          </cell>
          <cell r="K842">
            <v>181</v>
          </cell>
        </row>
        <row r="843">
          <cell r="B843">
            <v>5886</v>
          </cell>
          <cell r="C843" t="str">
            <v>J01MA03001</v>
          </cell>
          <cell r="D843" t="str">
            <v>PEFLOXACIN инјекции 400mg</v>
          </cell>
          <cell r="E843" t="str">
            <v>ABAKTAL  инјекции 10 x 400mg/5ml</v>
          </cell>
          <cell r="F843">
            <v>10</v>
          </cell>
          <cell r="G843" t="str">
            <v>LEK SKOPJE 
VO SORABOTKA SO LEK LJUBLJANA</v>
          </cell>
          <cell r="H843">
            <v>78.476</v>
          </cell>
          <cell r="I843">
            <v>784.76</v>
          </cell>
          <cell r="J843">
            <v>82.3998</v>
          </cell>
          <cell r="K843">
            <v>824</v>
          </cell>
        </row>
        <row r="844">
          <cell r="B844">
            <v>999814</v>
          </cell>
          <cell r="C844" t="str">
            <v>J01MA06002</v>
          </cell>
          <cell r="D844" t="str">
            <v>NORFLOXACIN таблети 400mg</v>
          </cell>
          <cell r="E844" t="str">
            <v>NOLICIN филм обл.табл.20x400mg</v>
          </cell>
          <cell r="F844">
            <v>20</v>
          </cell>
          <cell r="G844" t="str">
            <v>KRKA</v>
          </cell>
          <cell r="H844">
            <v>5.5048</v>
          </cell>
          <cell r="I844">
            <v>110.096</v>
          </cell>
          <cell r="J844">
            <v>5.7800400000000005</v>
          </cell>
          <cell r="K844">
            <v>116</v>
          </cell>
        </row>
        <row r="845">
          <cell r="B845">
            <v>999849</v>
          </cell>
          <cell r="C845" t="str">
            <v>J01MA06002</v>
          </cell>
          <cell r="D845" t="str">
            <v>NORFLOXACIN таблети 400mg</v>
          </cell>
          <cell r="E845" t="str">
            <v>NORFLOKSACIN филм обл.табл.20x400mg</v>
          </cell>
          <cell r="F845">
            <v>20</v>
          </cell>
          <cell r="G845" t="str">
            <v>REPLEK FARM</v>
          </cell>
          <cell r="H845">
            <v>5.5048</v>
          </cell>
          <cell r="I845">
            <v>110.096</v>
          </cell>
          <cell r="J845">
            <v>5.7800400000000005</v>
          </cell>
          <cell r="K845">
            <v>116</v>
          </cell>
        </row>
        <row r="846">
          <cell r="B846">
            <v>991139</v>
          </cell>
          <cell r="C846" t="str">
            <v>J01XA01001</v>
          </cell>
          <cell r="D846" t="str">
            <v>VANCOMYCIN инјекции 1g</v>
          </cell>
          <cell r="E846" t="str">
            <v>ZENGAC инјекции 1x1 g</v>
          </cell>
          <cell r="F846">
            <v>1</v>
          </cell>
          <cell r="G846" t="str">
            <v>FISIOPHARMA</v>
          </cell>
          <cell r="H846">
            <v>274.5714</v>
          </cell>
          <cell r="I846">
            <v>274.5714</v>
          </cell>
          <cell r="J846">
            <v>288.29997</v>
          </cell>
          <cell r="K846">
            <v>288</v>
          </cell>
        </row>
        <row r="847">
          <cell r="B847">
            <v>991147</v>
          </cell>
          <cell r="C847" t="str">
            <v>J01XA01001</v>
          </cell>
          <cell r="D847" t="str">
            <v>VANCOMYCIN инјекции 1g</v>
          </cell>
          <cell r="E847" t="str">
            <v>VANCOMYCIN MYLAN инјекции 1x1 g</v>
          </cell>
          <cell r="F847">
            <v>1</v>
          </cell>
          <cell r="G847" t="str">
            <v>MYLAN</v>
          </cell>
          <cell r="H847">
            <v>274.5714</v>
          </cell>
          <cell r="I847">
            <v>274.5714</v>
          </cell>
          <cell r="J847">
            <v>288.29997</v>
          </cell>
          <cell r="K847">
            <v>288</v>
          </cell>
        </row>
        <row r="848">
          <cell r="B848">
            <v>991163</v>
          </cell>
          <cell r="C848" t="str">
            <v>J01XA01001</v>
          </cell>
          <cell r="D848" t="str">
            <v>VANCOMYCIN инјекции 1g</v>
          </cell>
          <cell r="E848" t="str">
            <v>VANCOMICIN инјекции 1x1 g</v>
          </cell>
          <cell r="F848">
            <v>1</v>
          </cell>
          <cell r="G848" t="str">
            <v>XELLIA</v>
          </cell>
          <cell r="H848">
            <v>274.5714</v>
          </cell>
          <cell r="I848">
            <v>274.5714</v>
          </cell>
          <cell r="J848">
            <v>288.29997</v>
          </cell>
          <cell r="K848">
            <v>288</v>
          </cell>
        </row>
        <row r="849">
          <cell r="B849">
            <v>991074</v>
          </cell>
          <cell r="C849" t="str">
            <v>J01XA01002</v>
          </cell>
          <cell r="D849" t="str">
            <v>VANCOMYCIN инјекции 500mg</v>
          </cell>
          <cell r="E849" t="str">
            <v>VANCOMYCIN MYLAN инјекции 1 x 500mg</v>
          </cell>
          <cell r="F849">
            <v>1</v>
          </cell>
          <cell r="G849" t="str">
            <v>MYLAN</v>
          </cell>
          <cell r="H849">
            <v>134.771</v>
          </cell>
          <cell r="I849">
            <v>134.771</v>
          </cell>
          <cell r="J849">
            <v>141.50955</v>
          </cell>
          <cell r="K849">
            <v>142</v>
          </cell>
        </row>
        <row r="850">
          <cell r="B850">
            <v>991104</v>
          </cell>
          <cell r="C850" t="str">
            <v>J01XA01002</v>
          </cell>
          <cell r="D850" t="str">
            <v>VANCOMYCIN инјекции 500mg</v>
          </cell>
          <cell r="E850" t="str">
            <v>VANCOMICIN инјекции 1 x 500mg</v>
          </cell>
          <cell r="F850">
            <v>1</v>
          </cell>
          <cell r="G850" t="str">
            <v>XELLIA Pharmaceuticals
</v>
          </cell>
          <cell r="H850">
            <v>134.771</v>
          </cell>
          <cell r="I850">
            <v>134.771</v>
          </cell>
          <cell r="J850">
            <v>141.50955</v>
          </cell>
          <cell r="K850">
            <v>142</v>
          </cell>
        </row>
        <row r="851">
          <cell r="B851">
            <v>996386</v>
          </cell>
          <cell r="C851" t="str">
            <v>J01XA01002</v>
          </cell>
          <cell r="D851" t="str">
            <v>VANCOMYCIN инјекции 500mg</v>
          </cell>
          <cell r="E851" t="str">
            <v>ZENGAC инјекции 10 x 500mg</v>
          </cell>
          <cell r="F851">
            <v>10</v>
          </cell>
          <cell r="G851" t="str">
            <v>FISIOPHARMA</v>
          </cell>
          <cell r="H851">
            <v>134.771</v>
          </cell>
          <cell r="I851">
            <v>1347.7099999999998</v>
          </cell>
          <cell r="J851">
            <v>141.50955</v>
          </cell>
          <cell r="K851">
            <v>1415</v>
          </cell>
        </row>
        <row r="852">
          <cell r="B852">
            <v>996661</v>
          </cell>
          <cell r="C852" t="str">
            <v>J01XB01001</v>
          </cell>
          <cell r="D852" t="str">
            <v>COLISTIN инјекции 1.000.000IU</v>
          </cell>
          <cell r="E852" t="str">
            <v>COLOMYCIN инјекции 1 x 1.000.000IU</v>
          </cell>
          <cell r="F852">
            <v>1</v>
          </cell>
          <cell r="G852" t="str">
            <v>PENN PHARMACEUTICAL S 
Services Limited</v>
          </cell>
          <cell r="H852">
            <v>336.79</v>
          </cell>
          <cell r="I852">
            <v>336.79</v>
          </cell>
          <cell r="J852">
            <v>353.63</v>
          </cell>
          <cell r="K852">
            <v>354</v>
          </cell>
        </row>
        <row r="853">
          <cell r="B853">
            <v>109495</v>
          </cell>
          <cell r="C853" t="str">
            <v>J01XB01001</v>
          </cell>
          <cell r="D853" t="str">
            <v>COLISTIN инјекции 1.000.000IU</v>
          </cell>
          <cell r="E853" t="str">
            <v>COLISTIN ZENTIVA инјекции 1 x 1.000.000IU</v>
          </cell>
          <cell r="F853">
            <v>1</v>
          </cell>
          <cell r="G853" t="str">
            <v>XELLIA PHARMACEUTICALS 
</v>
          </cell>
          <cell r="H853">
            <v>336.79</v>
          </cell>
          <cell r="I853">
            <v>336.79</v>
          </cell>
          <cell r="J853">
            <v>353.63</v>
          </cell>
          <cell r="K853">
            <v>354</v>
          </cell>
        </row>
        <row r="854">
          <cell r="B854">
            <v>109509</v>
          </cell>
          <cell r="C854" t="str">
            <v>J01XB01001</v>
          </cell>
          <cell r="D854" t="str">
            <v>COLISTIN инјекции 1.000.000IU</v>
          </cell>
          <cell r="E854" t="str">
            <v>COLISTIN ZENTIVA инјекции 10 x 1.000.000IU</v>
          </cell>
          <cell r="F854">
            <v>10</v>
          </cell>
          <cell r="G854" t="str">
            <v>XELLIA PHARMACEUTICALS 
</v>
          </cell>
          <cell r="H854">
            <v>336.79</v>
          </cell>
          <cell r="I854">
            <v>3367.9</v>
          </cell>
          <cell r="J854">
            <v>353.63</v>
          </cell>
          <cell r="K854">
            <v>3536</v>
          </cell>
        </row>
        <row r="855">
          <cell r="B855">
            <v>991171</v>
          </cell>
          <cell r="C855" t="str">
            <v>J01XD01001</v>
          </cell>
          <cell r="D855" t="str">
            <v>METRONIDAZOLE  раствор за инфузија 500mg</v>
          </cell>
          <cell r="E855" t="str">
            <v>METRONIDAZOL раствор за инфузија 1x5mg/1ml (100ml) (PE шише)</v>
          </cell>
          <cell r="F855">
            <v>1</v>
          </cell>
          <cell r="G855" t="str">
            <v>B.BRAUN MELSUNGEN AG</v>
          </cell>
          <cell r="H855">
            <v>40</v>
          </cell>
          <cell r="I855">
            <v>40</v>
          </cell>
          <cell r="J855">
            <v>42</v>
          </cell>
          <cell r="K855">
            <v>42</v>
          </cell>
        </row>
        <row r="856">
          <cell r="B856">
            <v>108812</v>
          </cell>
          <cell r="C856" t="str">
            <v>J01XD01001</v>
          </cell>
          <cell r="D856" t="str">
            <v>METRONIDAZOLE  раствор за инфузија 500mg</v>
          </cell>
          <cell r="E856" t="str">
            <v>POLGYL раствор за инфузија 1x5mg/1ml (100ml) </v>
          </cell>
          <cell r="F856" t="str">
            <v>1</v>
          </cell>
          <cell r="G856" t="str">
            <v>POLIFARMA ILAC</v>
          </cell>
          <cell r="H856">
            <v>40</v>
          </cell>
          <cell r="I856">
            <v>40</v>
          </cell>
          <cell r="J856">
            <v>42</v>
          </cell>
          <cell r="K856">
            <v>42</v>
          </cell>
        </row>
        <row r="857">
          <cell r="B857">
            <v>977187</v>
          </cell>
          <cell r="C857" t="str">
            <v>J01XD01001</v>
          </cell>
          <cell r="D857" t="str">
            <v>METRONIDAZOLE  раствор за инфузија 500mg</v>
          </cell>
          <cell r="E857" t="str">
            <v>METRONIDAZOL раствор за инфузија 1x5mg/1ml (100ml)</v>
          </cell>
          <cell r="F857">
            <v>1</v>
          </cell>
          <cell r="G857" t="str">
            <v>FRASENIUS KABI</v>
          </cell>
          <cell r="H857">
            <v>40</v>
          </cell>
          <cell r="I857">
            <v>40</v>
          </cell>
          <cell r="J857">
            <v>42</v>
          </cell>
          <cell r="K857">
            <v>42</v>
          </cell>
        </row>
        <row r="858">
          <cell r="B858">
            <v>65579</v>
          </cell>
          <cell r="C858" t="str">
            <v>J01XD01001</v>
          </cell>
          <cell r="D858" t="str">
            <v>METRONIDAZOLE  раствор за инфузија 500mg</v>
          </cell>
          <cell r="E858" t="str">
            <v>EFLORAN раствор за инфузија 1x5mg/1ml (100ml)</v>
          </cell>
          <cell r="F858">
            <v>1</v>
          </cell>
          <cell r="G858" t="str">
            <v>KRKA</v>
          </cell>
          <cell r="H858">
            <v>40</v>
          </cell>
          <cell r="I858">
            <v>40</v>
          </cell>
          <cell r="J858">
            <v>42</v>
          </cell>
          <cell r="K858">
            <v>42</v>
          </cell>
        </row>
        <row r="859">
          <cell r="B859">
            <v>106259</v>
          </cell>
          <cell r="C859" t="str">
            <v>J02AA01002</v>
          </cell>
          <cell r="D859" t="str">
            <v>AMPHOTERICIN B инјекции 100mg</v>
          </cell>
          <cell r="E859" t="str">
            <v>ABELCET инјекции 1x5mg/ml (20ml)</v>
          </cell>
          <cell r="F859">
            <v>1</v>
          </cell>
          <cell r="G859" t="str">
            <v>AndersonBrecon</v>
          </cell>
          <cell r="H859">
            <v>6005.24</v>
          </cell>
          <cell r="I859">
            <v>6005.24</v>
          </cell>
          <cell r="J859">
            <v>6305.502</v>
          </cell>
          <cell r="K859">
            <v>6306</v>
          </cell>
        </row>
        <row r="860">
          <cell r="B860">
            <v>97659</v>
          </cell>
          <cell r="C860" t="str">
            <v>J02AC01001</v>
          </cell>
          <cell r="D860" t="str">
            <v>FLUCONASOLE капсули 50mg</v>
          </cell>
          <cell r="E860" t="str">
            <v>DIFLAZON капс. 7 x 50mg</v>
          </cell>
          <cell r="F860">
            <v>7</v>
          </cell>
          <cell r="G860" t="str">
            <v>KRKA</v>
          </cell>
          <cell r="H860">
            <v>5.75</v>
          </cell>
          <cell r="I860">
            <v>40.25</v>
          </cell>
          <cell r="J860">
            <v>6.0375000000000005</v>
          </cell>
          <cell r="K860">
            <v>42</v>
          </cell>
        </row>
        <row r="861">
          <cell r="B861">
            <v>978213</v>
          </cell>
          <cell r="C861" t="str">
            <v>J02AC01001</v>
          </cell>
          <cell r="D861" t="str">
            <v>FLUCONASOLE капсули 50mg</v>
          </cell>
          <cell r="E861" t="str">
            <v>DIFLUKONAZOL капс. 7 x 50mg</v>
          </cell>
          <cell r="F861">
            <v>7</v>
          </cell>
          <cell r="G861" t="str">
            <v>REPLEK AD</v>
          </cell>
          <cell r="H861">
            <v>5.75</v>
          </cell>
          <cell r="I861">
            <v>40.25</v>
          </cell>
          <cell r="J861">
            <v>6.0375000000000005</v>
          </cell>
          <cell r="K861">
            <v>42</v>
          </cell>
        </row>
        <row r="862">
          <cell r="B862">
            <v>978221</v>
          </cell>
          <cell r="C862" t="str">
            <v>J02AC01002</v>
          </cell>
          <cell r="D862" t="str">
            <v>FLUCONASOLE капсули 100mg</v>
          </cell>
          <cell r="E862" t="str">
            <v>DIFLUKONAZOL капс. 7 x 100mg</v>
          </cell>
          <cell r="F862">
            <v>7</v>
          </cell>
          <cell r="G862" t="str">
            <v>REPLEK AD</v>
          </cell>
          <cell r="H862">
            <v>6.9</v>
          </cell>
          <cell r="I862">
            <v>48.3</v>
          </cell>
          <cell r="J862">
            <v>7.245000000000001</v>
          </cell>
          <cell r="K862">
            <v>51</v>
          </cell>
        </row>
        <row r="863">
          <cell r="B863">
            <v>97632</v>
          </cell>
          <cell r="C863" t="str">
            <v>J02AC01003</v>
          </cell>
          <cell r="D863" t="str">
            <v>FLUCONASOLE капсули 150mg</v>
          </cell>
          <cell r="E863" t="str">
            <v>DIFLAZON капс. 1 x 150mg</v>
          </cell>
          <cell r="F863">
            <v>1</v>
          </cell>
          <cell r="G863" t="str">
            <v>KRKA</v>
          </cell>
          <cell r="H863">
            <v>35</v>
          </cell>
          <cell r="I863">
            <v>35</v>
          </cell>
          <cell r="J863">
            <v>36.75</v>
          </cell>
          <cell r="K863">
            <v>37</v>
          </cell>
        </row>
        <row r="864">
          <cell r="B864">
            <v>978787</v>
          </cell>
          <cell r="C864" t="str">
            <v>J02AC01003</v>
          </cell>
          <cell r="D864" t="str">
            <v>FLUCONASOLE капсули 150mg</v>
          </cell>
          <cell r="E864" t="str">
            <v>FLUKONAZOL капс. 1 x 150mg</v>
          </cell>
          <cell r="F864">
            <v>1</v>
          </cell>
          <cell r="G864" t="str">
            <v>LEK SKOPJE 
VO SORABOTKA SO LEK LJUBLJANA</v>
          </cell>
          <cell r="H864">
            <v>35</v>
          </cell>
          <cell r="I864">
            <v>35</v>
          </cell>
          <cell r="J864">
            <v>36.75</v>
          </cell>
          <cell r="K864">
            <v>37</v>
          </cell>
        </row>
        <row r="865">
          <cell r="B865">
            <v>978248</v>
          </cell>
          <cell r="C865" t="str">
            <v>J02AC01003</v>
          </cell>
          <cell r="D865" t="str">
            <v>FLUCONASOLE капсули 150mg</v>
          </cell>
          <cell r="E865" t="str">
            <v>DIFLUKONAZOL капс. 1 x 150mg</v>
          </cell>
          <cell r="F865">
            <v>1</v>
          </cell>
          <cell r="G865" t="str">
            <v>REPLEK AD</v>
          </cell>
          <cell r="H865">
            <v>35</v>
          </cell>
          <cell r="I865">
            <v>35</v>
          </cell>
          <cell r="J865">
            <v>36.75</v>
          </cell>
          <cell r="K865">
            <v>37</v>
          </cell>
        </row>
        <row r="866">
          <cell r="B866">
            <v>109185</v>
          </cell>
          <cell r="C866" t="str">
            <v>J02AC01012</v>
          </cell>
          <cell r="D866" t="str">
            <v>FLUCONASOLE раствор за инфузија 100mg</v>
          </cell>
          <cell r="E866" t="str">
            <v>LUMEN 100 раствор за инфузија 1 x 100mg/50ml</v>
          </cell>
          <cell r="F866">
            <v>1</v>
          </cell>
          <cell r="G866" t="str">
            <v>GENSENTA ILAC SANAYI VE TICATER A.S.</v>
          </cell>
          <cell r="H866">
            <v>136.19</v>
          </cell>
          <cell r="I866">
            <v>136.19</v>
          </cell>
          <cell r="J866">
            <v>142.9995</v>
          </cell>
          <cell r="K866">
            <v>143</v>
          </cell>
        </row>
        <row r="867">
          <cell r="B867">
            <v>103101</v>
          </cell>
          <cell r="C867" t="str">
            <v>J02AC01011</v>
          </cell>
          <cell r="D867" t="str">
            <v>FLUCONASOLE раствор за инфузија 200mg</v>
          </cell>
          <cell r="E867" t="str">
            <v>FLUCONAZOLE B.BRAUN раствор за инфузија 200 mg</v>
          </cell>
          <cell r="F867">
            <v>1</v>
          </cell>
          <cell r="G867" t="str">
            <v>B/BRAUN</v>
          </cell>
          <cell r="H867">
            <v>280</v>
          </cell>
          <cell r="I867">
            <v>280</v>
          </cell>
          <cell r="J867">
            <v>294</v>
          </cell>
          <cell r="K867">
            <v>294</v>
          </cell>
        </row>
        <row r="868">
          <cell r="B868">
            <v>103098</v>
          </cell>
          <cell r="C868" t="str">
            <v>J02AC01011</v>
          </cell>
          <cell r="D868" t="str">
            <v>FLUCONASOLE раствор за инфузија 200mg</v>
          </cell>
          <cell r="E868" t="str">
            <v>TWIZENT  раствор за инфузија 200 mg</v>
          </cell>
          <cell r="F868">
            <v>1</v>
          </cell>
          <cell r="G868" t="str">
            <v>HEMOFARM</v>
          </cell>
          <cell r="H868">
            <v>280</v>
          </cell>
          <cell r="I868">
            <v>280</v>
          </cell>
          <cell r="J868">
            <v>294</v>
          </cell>
          <cell r="K868">
            <v>294</v>
          </cell>
        </row>
        <row r="869">
          <cell r="B869">
            <v>103071</v>
          </cell>
          <cell r="C869" t="str">
            <v>J02AC01011</v>
          </cell>
          <cell r="D869" t="str">
            <v>FLUCONASOLE раствор за инфузија 200mg</v>
          </cell>
          <cell r="E869" t="str">
            <v>DIFLAZON раствор за инфузија 200 mg</v>
          </cell>
          <cell r="F869">
            <v>1</v>
          </cell>
          <cell r="G869" t="str">
            <v>KRKA</v>
          </cell>
          <cell r="H869">
            <v>280</v>
          </cell>
          <cell r="I869">
            <v>280</v>
          </cell>
          <cell r="J869">
            <v>294</v>
          </cell>
          <cell r="K869">
            <v>294</v>
          </cell>
        </row>
        <row r="870">
          <cell r="B870">
            <v>978256</v>
          </cell>
          <cell r="C870" t="str">
            <v>J02AC01004</v>
          </cell>
          <cell r="D870" t="str">
            <v>FLUCONASOLE капсули 200mg</v>
          </cell>
          <cell r="E870" t="str">
            <v>DIFLUKONAZOL капс. 7 x 200mg</v>
          </cell>
          <cell r="F870">
            <v>7</v>
          </cell>
          <cell r="G870" t="str">
            <v>REPLEK AD</v>
          </cell>
          <cell r="H870">
            <v>48.3571</v>
          </cell>
          <cell r="I870">
            <v>338.5</v>
          </cell>
          <cell r="J870">
            <v>50.774955000000006</v>
          </cell>
          <cell r="K870">
            <v>355</v>
          </cell>
        </row>
        <row r="871">
          <cell r="B871">
            <v>101648</v>
          </cell>
          <cell r="C871" t="str">
            <v>J02AC02002</v>
          </cell>
          <cell r="D871" t="str">
            <v>ITRACONAZOLE капсули 100 mg</v>
          </cell>
          <cell r="E871" t="str">
            <v>ORUNGAL капс. 15x 100 mg</v>
          </cell>
          <cell r="F871">
            <v>15</v>
          </cell>
          <cell r="G871" t="str">
            <v>JANSSEN PHARMACEUTICA</v>
          </cell>
          <cell r="H871">
            <v>50.7936</v>
          </cell>
          <cell r="I871">
            <v>761.904</v>
          </cell>
          <cell r="J871">
            <v>53.33328</v>
          </cell>
          <cell r="K871">
            <v>800</v>
          </cell>
        </row>
        <row r="872">
          <cell r="B872">
            <v>975761</v>
          </cell>
          <cell r="C872" t="str">
            <v>J05AB01001</v>
          </cell>
          <cell r="D872" t="str">
            <v>ACICLOVIR таблети 200mg</v>
          </cell>
          <cell r="E872" t="str">
            <v>ACIKLOVIR табл.25x200mg</v>
          </cell>
          <cell r="F872">
            <v>25</v>
          </cell>
          <cell r="G872" t="str">
            <v>ZDRAVLJE</v>
          </cell>
          <cell r="H872">
            <v>4.0252</v>
          </cell>
          <cell r="I872">
            <v>100.63</v>
          </cell>
          <cell r="J872">
            <v>4.22646</v>
          </cell>
          <cell r="K872">
            <v>106</v>
          </cell>
        </row>
        <row r="873">
          <cell r="B873">
            <v>987476</v>
          </cell>
          <cell r="C873" t="str">
            <v>J05AB01001</v>
          </cell>
          <cell r="D873" t="str">
            <v>ACICLOVIR таблети 200mg</v>
          </cell>
          <cell r="E873" t="str">
            <v>ACIKLOVIR ALKALOID табл.30x200mg</v>
          </cell>
          <cell r="F873">
            <v>30</v>
          </cell>
          <cell r="G873" t="str">
            <v>ALKALOID AD</v>
          </cell>
          <cell r="H873">
            <v>4.0252</v>
          </cell>
          <cell r="I873">
            <v>120.756</v>
          </cell>
          <cell r="J873">
            <v>4.22646</v>
          </cell>
          <cell r="K873">
            <v>127</v>
          </cell>
        </row>
        <row r="874">
          <cell r="B874">
            <v>109193</v>
          </cell>
          <cell r="C874" t="str">
            <v>J05AB01005</v>
          </cell>
          <cell r="D874" t="str">
            <v>ACICLOVIR инјекции 250mg</v>
          </cell>
          <cell r="E874" t="str">
            <v>KLOVIREKS-L инјекции 1x250mg</v>
          </cell>
          <cell r="F874">
            <v>1</v>
          </cell>
          <cell r="G874" t="str">
            <v>GENSENTA ILAC SANAYI VE TICATER A.S.</v>
          </cell>
          <cell r="H874">
            <v>128.571</v>
          </cell>
          <cell r="I874">
            <v>128.571</v>
          </cell>
          <cell r="J874">
            <v>134.99955</v>
          </cell>
          <cell r="K874">
            <v>135</v>
          </cell>
        </row>
        <row r="875">
          <cell r="B875">
            <v>998605</v>
          </cell>
          <cell r="C875" t="str">
            <v>J05AB04004</v>
          </cell>
          <cell r="D875" t="str">
            <v>RIBAVIRIN таблети 200 mg</v>
          </cell>
          <cell r="E875" t="str">
            <v>COPEGUS филм.обл.табл. 168 x 200mg</v>
          </cell>
          <cell r="F875">
            <v>168</v>
          </cell>
          <cell r="G875" t="str">
            <v>F. HOFFMANN-LA ROCHE LTD</v>
          </cell>
          <cell r="H875">
            <v>87.577</v>
          </cell>
          <cell r="I875">
            <v>14712.936</v>
          </cell>
          <cell r="J875">
            <v>91.95585</v>
          </cell>
          <cell r="K875">
            <v>15449</v>
          </cell>
        </row>
        <row r="876">
          <cell r="B876">
            <v>987484</v>
          </cell>
          <cell r="C876" t="str">
            <v>J05AB04002</v>
          </cell>
          <cell r="D876" t="str">
            <v>RIBAVIRIN капсули 200mg</v>
          </cell>
          <cell r="E876" t="str">
            <v>REBETOL капс. 168x200mg</v>
          </cell>
          <cell r="F876">
            <v>168</v>
          </cell>
          <cell r="G876" t="str">
            <v>SCHERING - PLOUGH (BRINNY) COMPANY</v>
          </cell>
          <cell r="H876">
            <v>87.5721</v>
          </cell>
          <cell r="I876">
            <v>14712.12</v>
          </cell>
          <cell r="J876">
            <v>91.95</v>
          </cell>
          <cell r="K876">
            <v>15448</v>
          </cell>
        </row>
        <row r="877">
          <cell r="B877">
            <v>106895</v>
          </cell>
          <cell r="C877" t="str">
            <v>J05AB14001</v>
          </cell>
          <cell r="D877" t="str">
            <v>VALGANCICLOVIR таблети 450mg</v>
          </cell>
          <cell r="E877" t="str">
            <v>VALGANCICLOVIR PLIVA филм.обл.табл. 60 x 450mg</v>
          </cell>
          <cell r="F877">
            <v>60</v>
          </cell>
          <cell r="G877" t="str">
            <v>PLIVA</v>
          </cell>
          <cell r="H877">
            <v>587.381</v>
          </cell>
          <cell r="I877">
            <v>35242.86</v>
          </cell>
          <cell r="J877">
            <v>616.75005</v>
          </cell>
          <cell r="K877">
            <v>37005</v>
          </cell>
        </row>
        <row r="878">
          <cell r="B878">
            <v>998648</v>
          </cell>
          <cell r="C878" t="str">
            <v>J05AF05002</v>
          </cell>
          <cell r="D878" t="str">
            <v>LAMIVUDINE таблети 100mg</v>
          </cell>
          <cell r="E878" t="str">
            <v>ZEFFIX филм.обл.табл. 28 x 100mg</v>
          </cell>
          <cell r="F878">
            <v>28</v>
          </cell>
          <cell r="G878" t="str">
            <v>GSK</v>
          </cell>
          <cell r="H878">
            <v>70.5775</v>
          </cell>
          <cell r="I878">
            <v>1976.17</v>
          </cell>
          <cell r="J878">
            <v>74.11</v>
          </cell>
          <cell r="K878">
            <v>2075</v>
          </cell>
        </row>
        <row r="879">
          <cell r="B879">
            <v>982628</v>
          </cell>
          <cell r="C879" t="str">
            <v>J06BA02001</v>
          </cell>
          <cell r="D879" t="str">
            <v>IMMUNOGLOBULIN HUMAN инјекции 1g</v>
          </cell>
          <cell r="E879" t="str">
            <v>IG VENA N I.V инјекции  1 x 1g</v>
          </cell>
          <cell r="F879">
            <v>1</v>
          </cell>
          <cell r="G879" t="str">
            <v>KEDRION S.P.A</v>
          </cell>
          <cell r="H879">
            <v>2900</v>
          </cell>
          <cell r="I879">
            <v>2900</v>
          </cell>
          <cell r="J879">
            <v>3045</v>
          </cell>
          <cell r="K879">
            <v>3045</v>
          </cell>
        </row>
        <row r="880">
          <cell r="B880">
            <v>991244</v>
          </cell>
          <cell r="C880" t="str">
            <v>J06BA02007</v>
          </cell>
          <cell r="D880" t="str">
            <v>IMMUNOGLOBULIN HUMAN инјекции 2g</v>
          </cell>
          <cell r="E880" t="str">
            <v>OCTAGAM инјекции 1 x 2g</v>
          </cell>
          <cell r="F880">
            <v>1</v>
          </cell>
          <cell r="G880" t="str">
            <v>OCTAPHARMA PHARMACEUTIKA PMBH</v>
          </cell>
          <cell r="H880">
            <v>6707.619</v>
          </cell>
          <cell r="I880">
            <v>6707.619</v>
          </cell>
          <cell r="J880">
            <v>7042.99995</v>
          </cell>
          <cell r="K880">
            <v>7043</v>
          </cell>
        </row>
        <row r="881">
          <cell r="B881">
            <v>967726</v>
          </cell>
          <cell r="C881" t="str">
            <v>J06BA02003</v>
          </cell>
          <cell r="D881" t="str">
            <v>IMMUNOGLOBULIN HUMAN инјекции 2.5g</v>
          </cell>
          <cell r="E881" t="str">
            <v>IG VENA N I.V.  инјекции 1 x 2,5g</v>
          </cell>
          <cell r="F881">
            <v>1</v>
          </cell>
          <cell r="G881" t="str">
            <v>KEDRION S.P.A</v>
          </cell>
          <cell r="H881">
            <v>7020</v>
          </cell>
          <cell r="I881">
            <v>7020</v>
          </cell>
          <cell r="J881">
            <v>7371</v>
          </cell>
          <cell r="K881">
            <v>7371</v>
          </cell>
        </row>
        <row r="882">
          <cell r="B882">
            <v>991295</v>
          </cell>
          <cell r="C882" t="str">
            <v>J06BA02004</v>
          </cell>
          <cell r="D882" t="str">
            <v>IMMUNOGLOBULIN HUMAN инјекции 5g</v>
          </cell>
          <cell r="E882" t="str">
            <v>PRIVIGEN инјекции 1 x 5g</v>
          </cell>
          <cell r="F882">
            <v>1</v>
          </cell>
          <cell r="G882" t="str">
            <v>CSL BEHRING (VETTER PHARMA-FERTIGUNG)</v>
          </cell>
          <cell r="H882">
            <v>14985.7143</v>
          </cell>
          <cell r="I882">
            <v>14985.7143</v>
          </cell>
          <cell r="J882">
            <v>15735.000015</v>
          </cell>
          <cell r="K882">
            <v>15735</v>
          </cell>
        </row>
        <row r="883">
          <cell r="B883">
            <v>967734</v>
          </cell>
          <cell r="C883" t="str">
            <v>J06BA02004</v>
          </cell>
          <cell r="D883" t="str">
            <v>IMMUNOGLOBULIN HUMAN инјекции 5g</v>
          </cell>
          <cell r="E883" t="str">
            <v>IG VENA N I.V. Инјекции  1 x 5g</v>
          </cell>
          <cell r="F883">
            <v>1</v>
          </cell>
          <cell r="G883" t="str">
            <v>KEDRION S.P.A</v>
          </cell>
          <cell r="H883">
            <v>14985.7143</v>
          </cell>
          <cell r="I883">
            <v>14985.7143</v>
          </cell>
          <cell r="J883">
            <v>15735.000015</v>
          </cell>
          <cell r="K883">
            <v>15735</v>
          </cell>
        </row>
        <row r="884">
          <cell r="B884">
            <v>991287</v>
          </cell>
          <cell r="C884" t="str">
            <v>J06BA02004</v>
          </cell>
          <cell r="D884" t="str">
            <v>IMMUNOGLOBULIN HUMAN инјекции 5g</v>
          </cell>
          <cell r="E884" t="str">
            <v>OCTAGAM инјекции 1 x 5g</v>
          </cell>
          <cell r="F884">
            <v>1</v>
          </cell>
          <cell r="G884" t="str">
            <v>OCTAPHARMA PHARMACEUTIKA PMBH</v>
          </cell>
          <cell r="H884">
            <v>14985.7143</v>
          </cell>
          <cell r="I884">
            <v>14985.7143</v>
          </cell>
          <cell r="J884">
            <v>15735.000015</v>
          </cell>
          <cell r="K884">
            <v>15735</v>
          </cell>
        </row>
        <row r="885">
          <cell r="B885">
            <v>991333</v>
          </cell>
          <cell r="C885" t="str">
            <v>J06BA02005</v>
          </cell>
          <cell r="D885" t="str">
            <v>IMMUNOGLOBULIN HUMAN инјекции 10g</v>
          </cell>
          <cell r="E885" t="str">
            <v>PRIVIGEN инјекции 1 x 10 g</v>
          </cell>
          <cell r="F885">
            <v>1</v>
          </cell>
          <cell r="G885" t="str">
            <v>CSL BEHRING AG</v>
          </cell>
          <cell r="H885">
            <v>30230.2667</v>
          </cell>
          <cell r="I885">
            <v>30230.2667</v>
          </cell>
          <cell r="J885">
            <v>31741.780035</v>
          </cell>
          <cell r="K885">
            <v>31742</v>
          </cell>
        </row>
        <row r="886">
          <cell r="B886">
            <v>991309</v>
          </cell>
          <cell r="C886" t="str">
            <v>J06BA02005</v>
          </cell>
          <cell r="D886" t="str">
            <v>IMMUNOGLOBULIN HUMAN инјекции 10g</v>
          </cell>
          <cell r="E886" t="str">
            <v>IG-VENA N.I.V инјекции 1 x 10 g</v>
          </cell>
          <cell r="F886">
            <v>1</v>
          </cell>
          <cell r="G886" t="str">
            <v>KEDRION S.P.A</v>
          </cell>
          <cell r="H886">
            <v>30230.2667</v>
          </cell>
          <cell r="I886">
            <v>30230.2667</v>
          </cell>
          <cell r="J886">
            <v>31741.780035</v>
          </cell>
          <cell r="K886">
            <v>31742</v>
          </cell>
        </row>
        <row r="887">
          <cell r="B887">
            <v>991325</v>
          </cell>
          <cell r="C887" t="str">
            <v>J06BA02005</v>
          </cell>
          <cell r="D887" t="str">
            <v>IMMUNOGLOBULIN HUMAN инјекции 10g</v>
          </cell>
          <cell r="E887" t="str">
            <v>OCTAGAM инјекции 1 x 10 g</v>
          </cell>
          <cell r="F887">
            <v>1</v>
          </cell>
          <cell r="G887" t="str">
            <v>OCTAPHARMA PHARMACEUTIKA PMBH</v>
          </cell>
          <cell r="H887">
            <v>30230.2667</v>
          </cell>
          <cell r="I887">
            <v>30230.2667</v>
          </cell>
          <cell r="J887">
            <v>31741.780035</v>
          </cell>
          <cell r="K887">
            <v>31742</v>
          </cell>
        </row>
        <row r="888">
          <cell r="B888">
            <v>991341</v>
          </cell>
          <cell r="C888" t="str">
            <v>J06BA02006</v>
          </cell>
          <cell r="D888" t="str">
            <v>IMMUNOGLOBULIN HUMAN инјекции 20g</v>
          </cell>
          <cell r="E888" t="str">
            <v>OCTAGAM инјекции 1 x 20g</v>
          </cell>
          <cell r="F888">
            <v>1</v>
          </cell>
          <cell r="G888" t="str">
            <v>OCTAPHARMA PHARMACEUTIKA PMBH</v>
          </cell>
          <cell r="H888">
            <v>62578.1048</v>
          </cell>
          <cell r="I888">
            <v>62578.1048</v>
          </cell>
          <cell r="J888">
            <v>65707.01004000001</v>
          </cell>
          <cell r="K888">
            <v>65707</v>
          </cell>
        </row>
        <row r="889">
          <cell r="B889">
            <v>987263</v>
          </cell>
          <cell r="C889" t="str">
            <v>J06BB01003</v>
          </cell>
          <cell r="D889" t="str">
            <v>IGG ANTIRHO инјекции 300mcg</v>
          </cell>
          <cell r="E889" t="str">
            <v>RHOPHYLAC инјекции 1 x 300mcg/2ml</v>
          </cell>
          <cell r="F889">
            <v>1</v>
          </cell>
          <cell r="G889" t="str">
            <v>CSL BEHRING (VETTER PHARMA-FERTIGUNG)</v>
          </cell>
          <cell r="H889">
            <v>2294.29</v>
          </cell>
          <cell r="I889">
            <v>2294.29</v>
          </cell>
          <cell r="J889">
            <v>2409.0045</v>
          </cell>
          <cell r="K889">
            <v>2409</v>
          </cell>
        </row>
        <row r="890">
          <cell r="B890">
            <v>987247</v>
          </cell>
          <cell r="C890" t="str">
            <v>J06BB01003</v>
          </cell>
          <cell r="D890" t="str">
            <v>IGG ANTIRHO инјекции 300mcg</v>
          </cell>
          <cell r="E890" t="str">
            <v>IMMUNORHO инјекции 1 x 300mcg/2ml</v>
          </cell>
          <cell r="F890">
            <v>1</v>
          </cell>
          <cell r="G890" t="str">
            <v>KEDRION S.P.A</v>
          </cell>
          <cell r="H890">
            <v>2294.29</v>
          </cell>
          <cell r="I890">
            <v>2294.29</v>
          </cell>
          <cell r="J890">
            <v>2409.0045</v>
          </cell>
          <cell r="K890">
            <v>2409</v>
          </cell>
        </row>
        <row r="891">
          <cell r="B891">
            <v>991368</v>
          </cell>
          <cell r="C891" t="str">
            <v>J06BB02001</v>
          </cell>
          <cell r="D891" t="str">
            <v>TETANUS IMMUNOGLOBULIN инјекции 250 IU</v>
          </cell>
          <cell r="E891" t="str">
            <v>TETAGAM P инјекции  1 x 250IU/1ml</v>
          </cell>
          <cell r="F891">
            <v>1</v>
          </cell>
          <cell r="G891" t="str">
            <v>CSL BEHRING</v>
          </cell>
          <cell r="H891">
            <v>539.8476</v>
          </cell>
          <cell r="I891">
            <v>539.8476</v>
          </cell>
          <cell r="J891">
            <v>566.8399800000001</v>
          </cell>
          <cell r="K891">
            <v>567</v>
          </cell>
        </row>
        <row r="892">
          <cell r="B892">
            <v>985503</v>
          </cell>
          <cell r="C892" t="str">
            <v>J06BB02001</v>
          </cell>
          <cell r="D892" t="str">
            <v>TETANUS IMMUNOGLOBULIN инјекции 250 IU</v>
          </cell>
          <cell r="E892" t="str">
            <v>TETANUS GAMMA инјекции 1 x 250IU/1ml</v>
          </cell>
          <cell r="F892">
            <v>1</v>
          </cell>
          <cell r="G892" t="str">
            <v>KEDRION S.P.A</v>
          </cell>
          <cell r="H892">
            <v>539.8476</v>
          </cell>
          <cell r="I892">
            <v>539.8476</v>
          </cell>
          <cell r="J892">
            <v>566.8399800000001</v>
          </cell>
          <cell r="K892">
            <v>567</v>
          </cell>
        </row>
        <row r="893">
          <cell r="B893">
            <v>980609</v>
          </cell>
          <cell r="C893" t="str">
            <v>J06BB04001</v>
          </cell>
          <cell r="D893" t="str">
            <v>HEPATITIS B IMMUNOGLOBULIN  инјекции 180 IE</v>
          </cell>
          <cell r="E893" t="str">
            <v>IMMUNO HBs инјекции 1 x 180IE/1ml</v>
          </cell>
          <cell r="F893">
            <v>1</v>
          </cell>
          <cell r="G893" t="str">
            <v>KEDRION SO HARDIS</v>
          </cell>
          <cell r="H893">
            <v>4133.05</v>
          </cell>
          <cell r="I893">
            <v>4133.05</v>
          </cell>
          <cell r="J893">
            <v>4339.7025</v>
          </cell>
          <cell r="K893">
            <v>4340</v>
          </cell>
        </row>
        <row r="894">
          <cell r="B894">
            <v>991376</v>
          </cell>
          <cell r="C894" t="str">
            <v>J06BB04002</v>
          </cell>
          <cell r="D894" t="str">
            <v>HEPATITIS B IMMUNOGLOBULIN  инјекции 540 IE</v>
          </cell>
          <cell r="E894" t="str">
            <v>IMMUNOHbs инјекции 1 x 540IE/1ml</v>
          </cell>
          <cell r="F894">
            <v>1</v>
          </cell>
          <cell r="G894" t="str">
            <v>KEDRION S.P.A</v>
          </cell>
          <cell r="H894">
            <v>14076.19</v>
          </cell>
          <cell r="I894">
            <v>14076.19</v>
          </cell>
          <cell r="J894">
            <v>14779.999500000002</v>
          </cell>
          <cell r="K894">
            <v>14780</v>
          </cell>
        </row>
        <row r="895">
          <cell r="B895">
            <v>996394</v>
          </cell>
          <cell r="C895" t="str">
            <v>L01AA01004</v>
          </cell>
          <cell r="D895" t="str">
            <v>CYCLOPHOSPHAMIDE таблети 50mg</v>
          </cell>
          <cell r="E895" t="str">
            <v>ENDOXAN обложени таблети 50 x 50mg</v>
          </cell>
          <cell r="F895">
            <v>50</v>
          </cell>
          <cell r="G895" t="str">
            <v>BAXTER ONCOLOGY</v>
          </cell>
          <cell r="H895">
            <v>13.6652</v>
          </cell>
          <cell r="I895">
            <v>683.26</v>
          </cell>
          <cell r="J895">
            <v>14.348460000000001</v>
          </cell>
          <cell r="K895">
            <v>717</v>
          </cell>
        </row>
        <row r="896">
          <cell r="B896">
            <v>994316</v>
          </cell>
          <cell r="C896" t="str">
            <v>L01AA01003</v>
          </cell>
          <cell r="D896" t="str">
            <v>CYCLOPHOSPHAMIDE инјекции 500mg</v>
          </cell>
          <cell r="E896" t="str">
            <v>ENDOXAN инјекции 1 x500mg</v>
          </cell>
          <cell r="F896">
            <v>1</v>
          </cell>
          <cell r="G896" t="str">
            <v>BAXTER ONCOLOGY</v>
          </cell>
          <cell r="H896">
            <v>193.33</v>
          </cell>
          <cell r="I896">
            <v>193.33</v>
          </cell>
          <cell r="J896">
            <v>202.99650000000003</v>
          </cell>
          <cell r="K896">
            <v>203</v>
          </cell>
        </row>
        <row r="897">
          <cell r="B897">
            <v>994324</v>
          </cell>
          <cell r="C897" t="str">
            <v>L01AA01001</v>
          </cell>
          <cell r="D897" t="str">
            <v>CYCLOPHOSPHAMIDE инјекции 1g</v>
          </cell>
          <cell r="E897" t="str">
            <v>ENDOXAN инјекции 1x1 g</v>
          </cell>
          <cell r="F897">
            <v>1</v>
          </cell>
          <cell r="G897" t="str">
            <v>BAXTER ONCOLOGY</v>
          </cell>
          <cell r="H897">
            <v>384.76</v>
          </cell>
          <cell r="I897">
            <v>384.76</v>
          </cell>
          <cell r="J897">
            <v>403.998</v>
          </cell>
          <cell r="K897">
            <v>404</v>
          </cell>
        </row>
        <row r="898">
          <cell r="B898">
            <v>994375</v>
          </cell>
          <cell r="C898" t="str">
            <v>L01AA06002</v>
          </cell>
          <cell r="D898" t="str">
            <v>IFOSFAMIDE инјекции 500mg</v>
          </cell>
          <cell r="E898" t="str">
            <v>HOLOXAN инјекции 1x500 mg</v>
          </cell>
          <cell r="F898">
            <v>1</v>
          </cell>
          <cell r="G898" t="str">
            <v>BAXTER ONCOLOGY</v>
          </cell>
          <cell r="H898">
            <v>738.1</v>
          </cell>
          <cell r="I898">
            <v>738.1</v>
          </cell>
          <cell r="J898">
            <v>775.0050000000001</v>
          </cell>
          <cell r="K898">
            <v>775</v>
          </cell>
        </row>
        <row r="899">
          <cell r="B899">
            <v>994383</v>
          </cell>
          <cell r="C899" t="str">
            <v>L01AA06003</v>
          </cell>
          <cell r="D899" t="str">
            <v>IFOSFAMIDE инјекции 1g</v>
          </cell>
          <cell r="E899" t="str">
            <v>HOLOXAN инјекции 1 x 1g</v>
          </cell>
          <cell r="F899">
            <v>1</v>
          </cell>
          <cell r="G899" t="str">
            <v>BAXTER ONCOLOGY</v>
          </cell>
          <cell r="H899">
            <v>1386.25</v>
          </cell>
          <cell r="I899">
            <v>1386.25</v>
          </cell>
          <cell r="J899">
            <v>1455.5625</v>
          </cell>
          <cell r="K899">
            <v>1456</v>
          </cell>
        </row>
        <row r="900">
          <cell r="B900">
            <v>995819</v>
          </cell>
          <cell r="C900" t="str">
            <v>L01AX03002</v>
          </cell>
          <cell r="D900" t="str">
            <v>TEMOZOLOMIDE капсули 20mg</v>
          </cell>
          <cell r="E900" t="str">
            <v>TEMAZOL  капс. 5 x 20mg</v>
          </cell>
          <cell r="F900">
            <v>5</v>
          </cell>
          <cell r="G900" t="str">
            <v>PLIVA</v>
          </cell>
          <cell r="H900">
            <v>226.526</v>
          </cell>
          <cell r="I900">
            <v>1132.63</v>
          </cell>
          <cell r="J900">
            <v>237.8523</v>
          </cell>
          <cell r="K900">
            <v>1189</v>
          </cell>
        </row>
        <row r="901">
          <cell r="B901">
            <v>995835</v>
          </cell>
          <cell r="C901" t="str">
            <v>L01AX03002</v>
          </cell>
          <cell r="D901" t="str">
            <v>TEMOZOLOMIDE капсули 20mg</v>
          </cell>
          <cell r="E901" t="str">
            <v>TEMOZO-cell капс. 20 x 20mg</v>
          </cell>
          <cell r="F901">
            <v>20</v>
          </cell>
          <cell r="G901" t="str">
            <v>CELL PHARM Gmbh</v>
          </cell>
          <cell r="H901">
            <v>226.526</v>
          </cell>
          <cell r="I901">
            <v>4530.52</v>
          </cell>
          <cell r="J901">
            <v>237.8523</v>
          </cell>
          <cell r="K901">
            <v>4757</v>
          </cell>
        </row>
        <row r="902">
          <cell r="B902">
            <v>105503</v>
          </cell>
          <cell r="C902" t="str">
            <v>L01AX03003</v>
          </cell>
          <cell r="D902" t="str">
            <v>TEMOZOLOMIDE капсули 100mg</v>
          </cell>
          <cell r="E902" t="str">
            <v>LOSTRIS капс. 5 x 100mg</v>
          </cell>
          <cell r="F902">
            <v>5</v>
          </cell>
          <cell r="G902" t="str">
            <v>CELL PHARM Gmbh</v>
          </cell>
          <cell r="H902">
            <v>892.3764</v>
          </cell>
          <cell r="I902">
            <v>4461.882</v>
          </cell>
          <cell r="J902">
            <v>936.99522</v>
          </cell>
          <cell r="K902">
            <v>4685</v>
          </cell>
        </row>
        <row r="903">
          <cell r="B903">
            <v>995843</v>
          </cell>
          <cell r="C903" t="str">
            <v>L01AX03003</v>
          </cell>
          <cell r="D903" t="str">
            <v>TEMOZOLOMIDE капсули 100mg</v>
          </cell>
          <cell r="E903" t="str">
            <v>BLASTOMAT капс. 5 x 100mg</v>
          </cell>
          <cell r="F903">
            <v>5</v>
          </cell>
          <cell r="G903" t="str">
            <v>EIRGEN PHARMA Ltd.</v>
          </cell>
          <cell r="H903">
            <v>892.3764</v>
          </cell>
          <cell r="I903">
            <v>4461.882</v>
          </cell>
          <cell r="J903">
            <v>936.99522</v>
          </cell>
          <cell r="K903">
            <v>4685</v>
          </cell>
        </row>
        <row r="904">
          <cell r="B904">
            <v>994332</v>
          </cell>
          <cell r="C904" t="str">
            <v>L01AX03003</v>
          </cell>
          <cell r="D904" t="str">
            <v>TEMOZOLOMIDE капсули 100mg</v>
          </cell>
          <cell r="E904" t="str">
            <v>TEMAZOL капс. 5 x 100mg</v>
          </cell>
          <cell r="F904">
            <v>5</v>
          </cell>
          <cell r="G904" t="str">
            <v>PLIVA</v>
          </cell>
          <cell r="H904">
            <v>892.3764</v>
          </cell>
          <cell r="I904">
            <v>4461.882</v>
          </cell>
          <cell r="J904">
            <v>936.99522</v>
          </cell>
          <cell r="K904">
            <v>4685</v>
          </cell>
        </row>
        <row r="905">
          <cell r="B905">
            <v>108227</v>
          </cell>
          <cell r="C905" t="str">
            <v>L01AX03003</v>
          </cell>
          <cell r="D905" t="str">
            <v>TEMOZOLOMIDE капсули 100mg</v>
          </cell>
          <cell r="E905" t="str">
            <v>TEMOZOLOMIDE ACCORD капс. 5 x 100mg</v>
          </cell>
          <cell r="F905">
            <v>5</v>
          </cell>
          <cell r="G905" t="str">
            <v>ACCORD Healthcare </v>
          </cell>
          <cell r="H905">
            <v>892.3764</v>
          </cell>
          <cell r="I905">
            <v>4461.882</v>
          </cell>
          <cell r="J905">
            <v>936.99522</v>
          </cell>
          <cell r="K905">
            <v>4685</v>
          </cell>
        </row>
        <row r="906">
          <cell r="B906">
            <v>108235</v>
          </cell>
          <cell r="C906" t="str">
            <v>L01AX03004</v>
          </cell>
          <cell r="D906" t="str">
            <v>TEMOZOLOMIDE капсули 250mg</v>
          </cell>
          <cell r="E906" t="str">
            <v>TEMOZOLOMIDE ACCORD капс. 5 x 250mg</v>
          </cell>
          <cell r="F906">
            <v>5</v>
          </cell>
          <cell r="G906" t="str">
            <v>ACCORD Healthcare </v>
          </cell>
          <cell r="H906">
            <v>2834.4131</v>
          </cell>
          <cell r="I906">
            <v>14172.0655</v>
          </cell>
          <cell r="J906">
            <v>2976.1337550000003</v>
          </cell>
          <cell r="K906">
            <v>14881</v>
          </cell>
        </row>
        <row r="907">
          <cell r="B907">
            <v>105589</v>
          </cell>
          <cell r="C907" t="str">
            <v>L01AX03004</v>
          </cell>
          <cell r="D907" t="str">
            <v>TEMOZOLOMIDE капсули 250mg</v>
          </cell>
          <cell r="E907" t="str">
            <v>LOSTRIS капс. 5 x 250mg</v>
          </cell>
          <cell r="F907">
            <v>5</v>
          </cell>
          <cell r="G907" t="str">
            <v>CELL PHARM Gmbh</v>
          </cell>
          <cell r="H907">
            <v>2834.4131</v>
          </cell>
          <cell r="I907">
            <v>14172.0655</v>
          </cell>
          <cell r="J907">
            <v>2976.1337550000003</v>
          </cell>
          <cell r="K907">
            <v>14881</v>
          </cell>
        </row>
        <row r="908">
          <cell r="B908">
            <v>995878</v>
          </cell>
          <cell r="C908" t="str">
            <v>L01AX03004</v>
          </cell>
          <cell r="D908" t="str">
            <v>TEMOZOLOMIDE капсули 250mg</v>
          </cell>
          <cell r="E908" t="str">
            <v>BLASTOMAT капс. 5 x 250mg</v>
          </cell>
          <cell r="F908">
            <v>5</v>
          </cell>
          <cell r="G908" t="str">
            <v>EIRGEN PHARMA Ltd.</v>
          </cell>
          <cell r="H908">
            <v>2834.4131</v>
          </cell>
          <cell r="I908">
            <v>14172.0655</v>
          </cell>
          <cell r="J908">
            <v>2976.1337550000003</v>
          </cell>
          <cell r="K908">
            <v>14881</v>
          </cell>
        </row>
        <row r="909">
          <cell r="B909">
            <v>994286</v>
          </cell>
          <cell r="C909" t="str">
            <v>L01AX03004</v>
          </cell>
          <cell r="D909" t="str">
            <v>TEMOZOLOMIDE капсули 250mg</v>
          </cell>
          <cell r="E909" t="str">
            <v>TEMAZOL капс. 5 x 250mg</v>
          </cell>
          <cell r="F909">
            <v>5</v>
          </cell>
          <cell r="G909" t="str">
            <v>PLIVA</v>
          </cell>
          <cell r="H909">
            <v>2834.4131</v>
          </cell>
          <cell r="I909">
            <v>14172.0655</v>
          </cell>
          <cell r="J909">
            <v>2976.1337550000003</v>
          </cell>
          <cell r="K909">
            <v>14881</v>
          </cell>
        </row>
        <row r="910">
          <cell r="B910">
            <v>969567</v>
          </cell>
          <cell r="C910" t="str">
            <v>L01BA01005</v>
          </cell>
          <cell r="D910" t="str">
            <v>METHOTREXATE инјекции 50mg</v>
          </cell>
          <cell r="E910" t="str">
            <v>METHOTREXAT EBEWE  инјекции 1x50 mg/5 ml</v>
          </cell>
          <cell r="F910">
            <v>1</v>
          </cell>
          <cell r="G910" t="str">
            <v>EBEWE ARZNEIMITTEL GMBH</v>
          </cell>
          <cell r="H910">
            <v>97.41</v>
          </cell>
          <cell r="I910">
            <v>97.41</v>
          </cell>
          <cell r="J910">
            <v>102.2805</v>
          </cell>
          <cell r="K910">
            <v>102</v>
          </cell>
        </row>
        <row r="911">
          <cell r="B911">
            <v>969559</v>
          </cell>
          <cell r="C911" t="str">
            <v>L01BA01006</v>
          </cell>
          <cell r="D911" t="str">
            <v>METHOTREXATE инјекции 500mg</v>
          </cell>
          <cell r="E911" t="str">
            <v>METHOTREXAT EBEWE  инјекции 1 x 100mg/1ml (5ml)</v>
          </cell>
          <cell r="F911">
            <v>1</v>
          </cell>
          <cell r="G911" t="str">
            <v>EBEWE ARZNEIMITTEL GMBH</v>
          </cell>
          <cell r="H911">
            <v>782.5</v>
          </cell>
          <cell r="I911">
            <v>782.5</v>
          </cell>
          <cell r="J911">
            <v>821.625</v>
          </cell>
          <cell r="K911">
            <v>822</v>
          </cell>
        </row>
        <row r="912">
          <cell r="B912">
            <v>991449</v>
          </cell>
          <cell r="C912" t="str">
            <v>L01BB04002</v>
          </cell>
          <cell r="D912" t="str">
            <v>CLADRIBINE инјекции 10mg</v>
          </cell>
          <cell r="E912" t="str">
            <v>LITAK инјекции 1x10mg/5ml</v>
          </cell>
          <cell r="F912">
            <v>1</v>
          </cell>
          <cell r="G912" t="str">
            <v>LIPOMED</v>
          </cell>
          <cell r="H912">
            <v>15969.6</v>
          </cell>
          <cell r="I912">
            <v>15969.6</v>
          </cell>
          <cell r="J912">
            <v>16768.08</v>
          </cell>
          <cell r="K912">
            <v>16768</v>
          </cell>
        </row>
        <row r="913">
          <cell r="B913">
            <v>991457</v>
          </cell>
          <cell r="C913" t="str">
            <v>L01BB04002</v>
          </cell>
          <cell r="D913" t="str">
            <v>CLADRIBINE инјекции 10mg</v>
          </cell>
          <cell r="E913" t="str">
            <v>LITAK инјекции 5x10mg/5ml</v>
          </cell>
          <cell r="F913">
            <v>5</v>
          </cell>
          <cell r="G913" t="str">
            <v>LIPOMED</v>
          </cell>
          <cell r="H913">
            <v>15969.6</v>
          </cell>
          <cell r="I913">
            <v>79848</v>
          </cell>
          <cell r="J913">
            <v>16768.08</v>
          </cell>
          <cell r="K913">
            <v>83840</v>
          </cell>
        </row>
        <row r="914">
          <cell r="B914">
            <v>107964</v>
          </cell>
          <cell r="C914" t="str">
            <v>L01BB04002</v>
          </cell>
          <cell r="D914" t="str">
            <v>CLADRIBINE инјекции 10mg</v>
          </cell>
          <cell r="E914" t="str">
            <v>OCLADRA инјекции 1x10mg/5ml</v>
          </cell>
          <cell r="F914">
            <v>1</v>
          </cell>
          <cell r="G914" t="str">
            <v>MUSTAFA NEVZAT ILAC</v>
          </cell>
          <cell r="H914">
            <v>15969.6</v>
          </cell>
          <cell r="I914">
            <v>15969.6</v>
          </cell>
          <cell r="J914">
            <v>16768.08</v>
          </cell>
          <cell r="K914">
            <v>16768</v>
          </cell>
        </row>
        <row r="915">
          <cell r="B915">
            <v>991473</v>
          </cell>
          <cell r="C915" t="str">
            <v>L01BB05001</v>
          </cell>
          <cell r="D915" t="str">
            <v>FLUDARABINE инјекции 50mg</v>
          </cell>
          <cell r="E915" t="str">
            <v>FLUNDARABIN EBEWE инјекции  1 x 50mg</v>
          </cell>
          <cell r="F915">
            <v>1</v>
          </cell>
          <cell r="G915" t="str">
            <v>EBEWE ARZNEIMITTEL GMBH</v>
          </cell>
          <cell r="H915">
            <v>2952.5619</v>
          </cell>
          <cell r="I915">
            <v>2952.5619</v>
          </cell>
          <cell r="J915">
            <v>3100.189995</v>
          </cell>
          <cell r="K915">
            <v>3100</v>
          </cell>
        </row>
        <row r="916">
          <cell r="B916">
            <v>995894</v>
          </cell>
          <cell r="C916" t="str">
            <v>L01BB05001</v>
          </cell>
          <cell r="D916" t="str">
            <v>FLUDARABINE инјекции 50mg</v>
          </cell>
          <cell r="E916" t="str">
            <v>FLUDARABINE PLIVA инјекции  1 x 50mg</v>
          </cell>
          <cell r="F916">
            <v>1</v>
          </cell>
          <cell r="G916" t="str">
            <v>PLIVA</v>
          </cell>
          <cell r="H916">
            <v>2952.5619</v>
          </cell>
          <cell r="I916">
            <v>2952.5619</v>
          </cell>
          <cell r="J916">
            <v>3100.189995</v>
          </cell>
          <cell r="K916">
            <v>3100</v>
          </cell>
        </row>
        <row r="917">
          <cell r="B917">
            <v>991465</v>
          </cell>
          <cell r="C917" t="str">
            <v>L01BB05001</v>
          </cell>
          <cell r="D917" t="str">
            <v>FLUDARABINE инјекции 50mg</v>
          </cell>
          <cell r="E917" t="str">
            <v>SINDARABIN инјекции  1 x 50mg</v>
          </cell>
          <cell r="F917">
            <v>1</v>
          </cell>
          <cell r="G917" t="str">
            <v>S.C.SINDAN PHARMA SRL</v>
          </cell>
          <cell r="H917">
            <v>2952.5619</v>
          </cell>
          <cell r="I917">
            <v>2952.5619</v>
          </cell>
          <cell r="J917">
            <v>3100.189995</v>
          </cell>
          <cell r="K917">
            <v>3100</v>
          </cell>
        </row>
        <row r="918">
          <cell r="B918">
            <v>983144</v>
          </cell>
          <cell r="C918" t="str">
            <v>L01BC01007</v>
          </cell>
          <cell r="D918" t="str">
            <v>CYTARABINE инјекции 100mg</v>
          </cell>
          <cell r="E918" t="str">
            <v>ALEXAN инјекции  1 x 100mg/5ml</v>
          </cell>
          <cell r="F918">
            <v>1</v>
          </cell>
          <cell r="G918" t="str">
            <v>EBEWE ARZNEIMITTEL GMBH</v>
          </cell>
          <cell r="H918">
            <v>120.47</v>
          </cell>
          <cell r="I918">
            <v>120.47</v>
          </cell>
          <cell r="J918">
            <v>126.4935</v>
          </cell>
          <cell r="K918">
            <v>126</v>
          </cell>
        </row>
        <row r="919">
          <cell r="B919">
            <v>978868</v>
          </cell>
          <cell r="C919" t="str">
            <v>L01BC01008</v>
          </cell>
          <cell r="D919" t="str">
            <v>CYTARABINE инјекции 500mg</v>
          </cell>
          <cell r="E919" t="str">
            <v>ALEXAN  инјекции  1 x 500mg/10ml</v>
          </cell>
          <cell r="F919">
            <v>1</v>
          </cell>
          <cell r="G919" t="str">
            <v>EBEWE ARZNEIMITTEL GMBH</v>
          </cell>
          <cell r="H919">
            <v>650.86</v>
          </cell>
          <cell r="I919">
            <v>650.86</v>
          </cell>
          <cell r="J919">
            <v>683.403</v>
          </cell>
          <cell r="K919">
            <v>683</v>
          </cell>
        </row>
        <row r="920">
          <cell r="B920">
            <v>978876</v>
          </cell>
          <cell r="C920" t="str">
            <v>L01BC01009</v>
          </cell>
          <cell r="D920" t="str">
            <v>CYTARABINE инјекции 1000mg</v>
          </cell>
          <cell r="E920" t="str">
            <v>ALEXAN  инјекции  1 x 1000mg/20ml</v>
          </cell>
          <cell r="F920">
            <v>1</v>
          </cell>
          <cell r="G920" t="str">
            <v>EBEWE ARZNEIMITTEL GMBH</v>
          </cell>
          <cell r="H920">
            <v>884.67</v>
          </cell>
          <cell r="I920">
            <v>884.67</v>
          </cell>
          <cell r="J920">
            <v>928.9035</v>
          </cell>
          <cell r="K920">
            <v>929</v>
          </cell>
        </row>
        <row r="921">
          <cell r="B921">
            <v>103241</v>
          </cell>
          <cell r="C921" t="str">
            <v>L01BC02002</v>
          </cell>
          <cell r="D921" t="str">
            <v>5 FLUOROURACIL инјекции 250mg</v>
          </cell>
          <cell r="E921" t="str">
            <v>5-FLUOROURACIL"EBEWE" 
инјекции (концентрат за раствор за инфузија)  5x250mg/5ml</v>
          </cell>
          <cell r="F921">
            <v>5</v>
          </cell>
          <cell r="G921" t="str">
            <v>EBEWE</v>
          </cell>
          <cell r="H921">
            <v>39.66</v>
          </cell>
          <cell r="I921">
            <v>198.3</v>
          </cell>
          <cell r="J921">
            <v>41.643</v>
          </cell>
          <cell r="K921">
            <v>208</v>
          </cell>
        </row>
        <row r="922">
          <cell r="B922">
            <v>103268</v>
          </cell>
          <cell r="C922" t="str">
            <v>L01BC02003</v>
          </cell>
          <cell r="D922" t="str">
            <v>5 FLUOROURACIL инјекции 500mg</v>
          </cell>
          <cell r="E922" t="str">
            <v>5-FLUOROURACIL "EBEWE" 
инјекции (концентрат за раствор за инфузија) 5x500mg/10ml</v>
          </cell>
          <cell r="F922">
            <v>5</v>
          </cell>
          <cell r="G922" t="str">
            <v>EBEWE</v>
          </cell>
          <cell r="H922">
            <v>97.1429</v>
          </cell>
          <cell r="I922">
            <v>485.715</v>
          </cell>
          <cell r="J922">
            <v>102.000045</v>
          </cell>
          <cell r="K922">
            <v>510</v>
          </cell>
        </row>
        <row r="923">
          <cell r="B923">
            <v>107271</v>
          </cell>
          <cell r="C923" t="str">
            <v>L01BC02006</v>
          </cell>
          <cell r="D923" t="str">
            <v>5 FLUOROURACIL инјекции 1.000mg</v>
          </cell>
          <cell r="E923" t="str">
            <v>FLUORO-5 DEVA инјекции 1x1.000mg/20ml</v>
          </cell>
          <cell r="F923">
            <v>1</v>
          </cell>
          <cell r="G923" t="str">
            <v>DEVA HOLDING</v>
          </cell>
          <cell r="H923">
            <v>240</v>
          </cell>
          <cell r="I923">
            <v>240</v>
          </cell>
          <cell r="J923">
            <v>252</v>
          </cell>
          <cell r="K923">
            <v>252</v>
          </cell>
        </row>
        <row r="924">
          <cell r="B924">
            <v>106305</v>
          </cell>
          <cell r="C924" t="str">
            <v>L01BC02005</v>
          </cell>
          <cell r="D924" t="str">
            <v>5 FLUOROURACIL инјекции 5.000mg</v>
          </cell>
          <cell r="E924" t="str">
            <v>FLUOROURACIL инјекции 1x50mg/1ml (100ml)</v>
          </cell>
          <cell r="F924">
            <v>1</v>
          </cell>
          <cell r="G924" t="str">
            <v>ACCORD</v>
          </cell>
          <cell r="H924">
            <v>721.48</v>
          </cell>
          <cell r="I924">
            <v>721.48</v>
          </cell>
          <cell r="J924">
            <v>757.5540000000001</v>
          </cell>
          <cell r="K924">
            <v>758</v>
          </cell>
        </row>
        <row r="925">
          <cell r="B925">
            <v>991503</v>
          </cell>
          <cell r="C925" t="str">
            <v>L01BC05001</v>
          </cell>
          <cell r="D925" t="str">
            <v>GEMCITABINE инјекции 200mg</v>
          </cell>
          <cell r="E925" t="str">
            <v>GEMCITABIN EBEWE  инјекции 1x200 mg</v>
          </cell>
          <cell r="F925">
            <v>1</v>
          </cell>
          <cell r="G925" t="str">
            <v>EBEWE ARZNEIMITTEL GMBH</v>
          </cell>
          <cell r="H925">
            <v>309.7429</v>
          </cell>
          <cell r="I925">
            <v>309.7429</v>
          </cell>
          <cell r="J925">
            <v>325.230045</v>
          </cell>
          <cell r="K925">
            <v>325</v>
          </cell>
        </row>
        <row r="926">
          <cell r="B926">
            <v>991511</v>
          </cell>
          <cell r="C926" t="str">
            <v>L01BC05001</v>
          </cell>
          <cell r="D926" t="str">
            <v>GEMCITABINE инјекции 200mg</v>
          </cell>
          <cell r="E926" t="str">
            <v>GEMCITABIN KABI инјекции 1x200 mg</v>
          </cell>
          <cell r="F926">
            <v>1</v>
          </cell>
          <cell r="G926" t="str">
            <v>FRESENIUS KABI AUSTRIAN</v>
          </cell>
          <cell r="H926">
            <v>309.7429</v>
          </cell>
          <cell r="I926">
            <v>309.7429</v>
          </cell>
          <cell r="J926">
            <v>325.230045</v>
          </cell>
          <cell r="K926">
            <v>325</v>
          </cell>
        </row>
        <row r="927">
          <cell r="B927">
            <v>103403</v>
          </cell>
          <cell r="C927" t="str">
            <v>L01BC05001</v>
          </cell>
          <cell r="D927" t="str">
            <v>GEMCITABINE инјекции 200mg</v>
          </cell>
          <cell r="E927" t="str">
            <v>GEMCITABIN PLIVA инјекции 1x200 mg</v>
          </cell>
          <cell r="F927">
            <v>1</v>
          </cell>
          <cell r="G927" t="str">
            <v>PLIVA</v>
          </cell>
          <cell r="H927">
            <v>309.7429</v>
          </cell>
          <cell r="I927">
            <v>309.7429</v>
          </cell>
          <cell r="J927">
            <v>325.230045</v>
          </cell>
          <cell r="K927">
            <v>325</v>
          </cell>
        </row>
        <row r="928">
          <cell r="B928">
            <v>991481</v>
          </cell>
          <cell r="C928" t="str">
            <v>L01BC05001</v>
          </cell>
          <cell r="D928" t="str">
            <v>GEMCITABINE инјекции 200mg</v>
          </cell>
          <cell r="E928" t="str">
            <v>GITRABIN инјекции 1x200 mg</v>
          </cell>
          <cell r="F928">
            <v>1</v>
          </cell>
          <cell r="G928" t="str">
            <v>S.C.SINDAN PHARMA SRL</v>
          </cell>
          <cell r="H928">
            <v>309.7429</v>
          </cell>
          <cell r="I928">
            <v>309.7429</v>
          </cell>
          <cell r="J928">
            <v>325.230045</v>
          </cell>
          <cell r="K928">
            <v>325</v>
          </cell>
        </row>
        <row r="929">
          <cell r="B929">
            <v>991864</v>
          </cell>
          <cell r="C929" t="str">
            <v>L01BC05003</v>
          </cell>
          <cell r="D929" t="str">
            <v>GEMCITABINE инјекции 500mg</v>
          </cell>
          <cell r="E929" t="str">
            <v>GEMCITABIN "EBEVE"инјекции 1 x 500mg</v>
          </cell>
          <cell r="F929">
            <v>1</v>
          </cell>
          <cell r="G929" t="str">
            <v>EBEWE</v>
          </cell>
          <cell r="H929">
            <v>1360.5333</v>
          </cell>
          <cell r="I929">
            <v>1360.5333</v>
          </cell>
          <cell r="J929">
            <v>1428.5599650000001</v>
          </cell>
          <cell r="K929">
            <v>1429</v>
          </cell>
        </row>
        <row r="930">
          <cell r="B930">
            <v>991929</v>
          </cell>
          <cell r="C930" t="str">
            <v>L01BC05002</v>
          </cell>
          <cell r="D930" t="str">
            <v>GEMCITABINE инјекции 1g</v>
          </cell>
          <cell r="E930" t="str">
            <v>GEMCITABIN  EBEWE инјекции 1 x 1000mg</v>
          </cell>
          <cell r="F930">
            <v>1</v>
          </cell>
          <cell r="G930" t="str">
            <v>EBEWE ARZNEIMITTEL GMBH</v>
          </cell>
          <cell r="H930">
            <v>1343.4857</v>
          </cell>
          <cell r="I930">
            <v>1343.4857</v>
          </cell>
          <cell r="J930">
            <v>1410.659985</v>
          </cell>
          <cell r="K930">
            <v>1411</v>
          </cell>
        </row>
        <row r="931">
          <cell r="B931">
            <v>991945</v>
          </cell>
          <cell r="C931" t="str">
            <v>L01BC05002</v>
          </cell>
          <cell r="D931" t="str">
            <v>GEMCITABINE инјекции 1g</v>
          </cell>
          <cell r="E931" t="str">
            <v>GEMCITABIN KABI  инјекции 1 x 1000mg</v>
          </cell>
          <cell r="F931">
            <v>1</v>
          </cell>
          <cell r="G931" t="str">
            <v>FRESENIUS KABI AUSTRIAN</v>
          </cell>
          <cell r="H931">
            <v>1343.4857</v>
          </cell>
          <cell r="I931">
            <v>1343.4857</v>
          </cell>
          <cell r="J931">
            <v>1410.659985</v>
          </cell>
          <cell r="K931">
            <v>1411</v>
          </cell>
        </row>
        <row r="932">
          <cell r="B932">
            <v>103411</v>
          </cell>
          <cell r="C932" t="str">
            <v>L01BC05002</v>
          </cell>
          <cell r="D932" t="str">
            <v>GEMCITABINE инјекции 1g</v>
          </cell>
          <cell r="E932" t="str">
            <v>GEMCITABIN PLIVA инјекции 1x1000 mg</v>
          </cell>
          <cell r="F932">
            <v>1</v>
          </cell>
          <cell r="G932" t="str">
            <v>PLIVA</v>
          </cell>
          <cell r="H932">
            <v>1343.4857</v>
          </cell>
          <cell r="I932">
            <v>1343.4857</v>
          </cell>
          <cell r="J932">
            <v>1410.659985</v>
          </cell>
          <cell r="K932">
            <v>1411</v>
          </cell>
        </row>
        <row r="933">
          <cell r="B933">
            <v>991872</v>
          </cell>
          <cell r="C933" t="str">
            <v>L01BC05002</v>
          </cell>
          <cell r="D933" t="str">
            <v>GEMCITABINE инјекции 1g</v>
          </cell>
          <cell r="E933" t="str">
            <v>GITRABIN инјекции 1 x 1000mg</v>
          </cell>
          <cell r="F933">
            <v>1</v>
          </cell>
          <cell r="G933" t="str">
            <v>S.C.SINDAN PHARMA SRL</v>
          </cell>
          <cell r="H933">
            <v>1343.4857</v>
          </cell>
          <cell r="I933">
            <v>1343.4857</v>
          </cell>
          <cell r="J933">
            <v>1410.659985</v>
          </cell>
          <cell r="K933">
            <v>1411</v>
          </cell>
        </row>
        <row r="934">
          <cell r="B934">
            <v>104949</v>
          </cell>
          <cell r="C934" t="str">
            <v>L01BC05004</v>
          </cell>
          <cell r="D934" t="str">
            <v>GEMCITABINE инјекции 2g</v>
          </cell>
          <cell r="E934" t="str">
            <v>GEMCITABIN ACCORD инјекции 1 x 2g</v>
          </cell>
          <cell r="F934">
            <v>1</v>
          </cell>
          <cell r="G934" t="str">
            <v>ACCORD</v>
          </cell>
          <cell r="H934">
            <v>2892.8596</v>
          </cell>
          <cell r="I934">
            <v>2892.8596</v>
          </cell>
          <cell r="J934">
            <v>3037.50258</v>
          </cell>
          <cell r="K934">
            <v>3038</v>
          </cell>
        </row>
        <row r="935">
          <cell r="B935">
            <v>103438</v>
          </cell>
          <cell r="C935" t="str">
            <v>L01BC06001</v>
          </cell>
          <cell r="D935" t="str">
            <v>CAPECITABINE таблети 150mg</v>
          </cell>
          <cell r="E935" t="str">
            <v>ECANSYA филм обл.табл.30x150mg</v>
          </cell>
          <cell r="F935">
            <v>30</v>
          </cell>
          <cell r="G935" t="str">
            <v>KRKA</v>
          </cell>
          <cell r="H935">
            <v>11.7021</v>
          </cell>
          <cell r="I935">
            <v>351.063</v>
          </cell>
          <cell r="J935">
            <v>12.287205</v>
          </cell>
          <cell r="K935">
            <v>369</v>
          </cell>
        </row>
        <row r="936">
          <cell r="B936">
            <v>104973</v>
          </cell>
          <cell r="C936" t="str">
            <v>L01BC06001</v>
          </cell>
          <cell r="D936" t="str">
            <v>CAPECITABINE таблети 150mg</v>
          </cell>
          <cell r="E936" t="str">
            <v>CAPECITABINE филм обл.табл.60x150mg</v>
          </cell>
          <cell r="F936">
            <v>60</v>
          </cell>
          <cell r="G936" t="str">
            <v>ACCORD</v>
          </cell>
          <cell r="H936">
            <v>11.7021</v>
          </cell>
          <cell r="I936">
            <v>702.126</v>
          </cell>
          <cell r="J936">
            <v>12.287205</v>
          </cell>
          <cell r="K936">
            <v>737</v>
          </cell>
        </row>
        <row r="937">
          <cell r="B937">
            <v>103446</v>
          </cell>
          <cell r="C937" t="str">
            <v>L01BC06001</v>
          </cell>
          <cell r="D937" t="str">
            <v>CAPECITABINE таблети 150mg</v>
          </cell>
          <cell r="E937" t="str">
            <v>ECANSYA филм обл.табл.60x150mg</v>
          </cell>
          <cell r="F937">
            <v>60</v>
          </cell>
          <cell r="G937" t="str">
            <v>KRKA</v>
          </cell>
          <cell r="H937">
            <v>11.7021</v>
          </cell>
          <cell r="I937">
            <v>702.126</v>
          </cell>
          <cell r="J937">
            <v>12.287205</v>
          </cell>
          <cell r="K937">
            <v>737</v>
          </cell>
        </row>
        <row r="938">
          <cell r="B938">
            <v>104213</v>
          </cell>
          <cell r="C938" t="str">
            <v>L01BC06001</v>
          </cell>
          <cell r="D938" t="str">
            <v>CAPECITABINE таблети 150mg</v>
          </cell>
          <cell r="E938" t="str">
            <v>KAPETRAL филм обл.табл.60x150mg</v>
          </cell>
          <cell r="F938">
            <v>60</v>
          </cell>
          <cell r="G938" t="str">
            <v>REMEDICA</v>
          </cell>
          <cell r="H938">
            <v>11.7021</v>
          </cell>
          <cell r="I938">
            <v>702.126</v>
          </cell>
          <cell r="J938">
            <v>12.287205</v>
          </cell>
          <cell r="K938">
            <v>737</v>
          </cell>
        </row>
        <row r="939">
          <cell r="B939">
            <v>103454</v>
          </cell>
          <cell r="C939" t="str">
            <v>L01BC06001</v>
          </cell>
          <cell r="D939" t="str">
            <v>CAPECITABINE таблети 150mg</v>
          </cell>
          <cell r="E939" t="str">
            <v>ECANSYA филм обл.табл.120x150mg</v>
          </cell>
          <cell r="F939">
            <v>120</v>
          </cell>
          <cell r="G939" t="str">
            <v>KRKA</v>
          </cell>
          <cell r="H939">
            <v>11.7021</v>
          </cell>
          <cell r="I939">
            <v>1404.252</v>
          </cell>
          <cell r="J939">
            <v>12.287205</v>
          </cell>
          <cell r="K939">
            <v>1474</v>
          </cell>
        </row>
        <row r="940">
          <cell r="B940">
            <v>106348</v>
          </cell>
          <cell r="C940" t="str">
            <v>L01BC06001</v>
          </cell>
          <cell r="D940" t="str">
            <v>CAPECITABINE таблети 150mg</v>
          </cell>
          <cell r="E940" t="str">
            <v>KAPECITABIN TEVA филм обл.табл.60x150mg</v>
          </cell>
          <cell r="F940">
            <v>60</v>
          </cell>
          <cell r="G940" t="str">
            <v>TEVA</v>
          </cell>
          <cell r="H940">
            <v>11.7021</v>
          </cell>
          <cell r="I940">
            <v>702.126</v>
          </cell>
          <cell r="J940">
            <v>12.287205</v>
          </cell>
          <cell r="K940">
            <v>737</v>
          </cell>
        </row>
        <row r="941">
          <cell r="B941">
            <v>106216</v>
          </cell>
          <cell r="C941" t="str">
            <v>L01BC06002</v>
          </cell>
          <cell r="D941" t="str">
            <v>CAPECITABINE таблети 500mg</v>
          </cell>
          <cell r="E941" t="str">
            <v>KAPECITABIN TEVA филм обл.табл.120x500mg</v>
          </cell>
          <cell r="F941">
            <v>120</v>
          </cell>
          <cell r="G941" t="str">
            <v>TEVA</v>
          </cell>
          <cell r="H941">
            <v>27.4086</v>
          </cell>
          <cell r="I941">
            <v>3289.032</v>
          </cell>
          <cell r="J941">
            <v>28.779030000000002</v>
          </cell>
          <cell r="K941">
            <v>3453</v>
          </cell>
        </row>
        <row r="942">
          <cell r="B942">
            <v>103489</v>
          </cell>
          <cell r="C942" t="str">
            <v>L01BC06002</v>
          </cell>
          <cell r="D942" t="str">
            <v>CAPECITABINE таблети 500mg</v>
          </cell>
          <cell r="E942" t="str">
            <v>ECANSYA филм обл.табл.60x500mg</v>
          </cell>
          <cell r="F942">
            <v>60</v>
          </cell>
          <cell r="G942" t="str">
            <v>KRKA</v>
          </cell>
          <cell r="H942">
            <v>27.4086</v>
          </cell>
          <cell r="I942">
            <v>1644.516</v>
          </cell>
          <cell r="J942">
            <v>28.779030000000002</v>
          </cell>
          <cell r="K942">
            <v>1727</v>
          </cell>
        </row>
        <row r="943">
          <cell r="B943">
            <v>105031</v>
          </cell>
          <cell r="C943" t="str">
            <v>L01BC06002</v>
          </cell>
          <cell r="D943" t="str">
            <v>CAPECITABINE таблети 500mg</v>
          </cell>
          <cell r="E943" t="str">
            <v>CAPECITABINE филм обл.табл.120x500mg</v>
          </cell>
          <cell r="F943">
            <v>120</v>
          </cell>
          <cell r="G943" t="str">
            <v>ACCORD</v>
          </cell>
          <cell r="H943">
            <v>27.4086</v>
          </cell>
          <cell r="I943">
            <v>3289.032</v>
          </cell>
          <cell r="J943">
            <v>28.779030000000002</v>
          </cell>
          <cell r="K943">
            <v>3453</v>
          </cell>
        </row>
        <row r="944">
          <cell r="B944">
            <v>103497</v>
          </cell>
          <cell r="C944" t="str">
            <v>L01BC06002</v>
          </cell>
          <cell r="D944" t="str">
            <v>CAPECITABINE таблети 500mg</v>
          </cell>
          <cell r="E944" t="str">
            <v>ECANSYA филм обл.табл.120x500mg</v>
          </cell>
          <cell r="F944">
            <v>120</v>
          </cell>
          <cell r="G944" t="str">
            <v>KRKA</v>
          </cell>
          <cell r="H944">
            <v>27.4086</v>
          </cell>
          <cell r="I944">
            <v>3289.032</v>
          </cell>
          <cell r="J944">
            <v>28.779030000000002</v>
          </cell>
          <cell r="K944">
            <v>3453</v>
          </cell>
        </row>
        <row r="945">
          <cell r="B945">
            <v>104221</v>
          </cell>
          <cell r="C945" t="str">
            <v>L01BC06002</v>
          </cell>
          <cell r="D945" t="str">
            <v>CAPECITABINE таблети 500mg</v>
          </cell>
          <cell r="E945" t="str">
            <v>KAPETRAL филм обл.табл.120x500mg</v>
          </cell>
          <cell r="F945">
            <v>120</v>
          </cell>
          <cell r="G945" t="str">
            <v>REMEDICA</v>
          </cell>
          <cell r="H945">
            <v>27.4086</v>
          </cell>
          <cell r="I945">
            <v>3289.032</v>
          </cell>
          <cell r="J945">
            <v>28.779030000000002</v>
          </cell>
          <cell r="K945">
            <v>3453</v>
          </cell>
        </row>
        <row r="946">
          <cell r="B946">
            <v>107298</v>
          </cell>
          <cell r="C946" t="str">
            <v>L01CB01001</v>
          </cell>
          <cell r="D946" t="str">
            <v>ETOPOSIDE инјекции 100mg</v>
          </cell>
          <cell r="E946" t="str">
            <v>ETOPEX инјекции 1x20mg/1ml (5ml)</v>
          </cell>
          <cell r="F946">
            <v>1</v>
          </cell>
          <cell r="G946" t="str">
            <v>DEVA HOLDING</v>
          </cell>
          <cell r="H946">
            <v>468.99</v>
          </cell>
          <cell r="I946">
            <v>468.99</v>
          </cell>
          <cell r="J946">
            <v>492.44</v>
          </cell>
          <cell r="K946">
            <v>492</v>
          </cell>
        </row>
        <row r="947">
          <cell r="B947">
            <v>975966</v>
          </cell>
          <cell r="C947" t="str">
            <v>L01CB01001</v>
          </cell>
          <cell r="D947" t="str">
            <v>ETOPOSIDE инјекции 100 mg</v>
          </cell>
          <cell r="E947" t="str">
            <v>ETOPOSID инјекции 1x20mg/1ml (5ml)</v>
          </cell>
          <cell r="F947">
            <v>1</v>
          </cell>
          <cell r="G947" t="str">
            <v>EBEWE</v>
          </cell>
          <cell r="H947">
            <v>468.99</v>
          </cell>
          <cell r="I947">
            <v>468.99</v>
          </cell>
          <cell r="J947">
            <v>492.44</v>
          </cell>
          <cell r="K947">
            <v>492</v>
          </cell>
        </row>
        <row r="948">
          <cell r="B948">
            <v>966223</v>
          </cell>
          <cell r="C948" t="str">
            <v>L01CB01003</v>
          </cell>
          <cell r="D948" t="str">
            <v>ETOPOSIDE инјекции 200mg/10ml</v>
          </cell>
          <cell r="E948" t="str">
            <v>ETOPOSID EBEWE инјекции 1x200mg/10ml </v>
          </cell>
          <cell r="F948">
            <v>1</v>
          </cell>
          <cell r="G948" t="str">
            <v>EBEWE ARZNEIMITTEL GMBH</v>
          </cell>
          <cell r="H948">
            <v>789.5238</v>
          </cell>
          <cell r="I948">
            <v>789.524</v>
          </cell>
          <cell r="J948">
            <v>828.9999900000001</v>
          </cell>
          <cell r="K948">
            <v>829</v>
          </cell>
        </row>
        <row r="949">
          <cell r="B949">
            <v>985511</v>
          </cell>
          <cell r="C949" t="str">
            <v>L01CD01001</v>
          </cell>
          <cell r="D949" t="str">
            <v>PACLITAXEL инјекции 30mg</v>
          </cell>
          <cell r="E949" t="str">
            <v>PACLITAXEL EBEWE инјекции 1x30mg/5ml</v>
          </cell>
          <cell r="F949">
            <v>1</v>
          </cell>
          <cell r="G949" t="str">
            <v>EBEWE</v>
          </cell>
          <cell r="H949">
            <v>566.66</v>
          </cell>
          <cell r="I949">
            <v>566.66</v>
          </cell>
          <cell r="J949">
            <v>595</v>
          </cell>
          <cell r="K949">
            <v>595</v>
          </cell>
        </row>
        <row r="950">
          <cell r="B950">
            <v>992267</v>
          </cell>
          <cell r="C950" t="str">
            <v>L01CD01001</v>
          </cell>
          <cell r="D950" t="str">
            <v>PACLITAXEL инјекции 30mg</v>
          </cell>
          <cell r="E950" t="str">
            <v>PACLITAXEL PLIVA инјекции 1x30mg/5ml</v>
          </cell>
          <cell r="F950">
            <v>1</v>
          </cell>
          <cell r="G950" t="str">
            <v>PLIVA</v>
          </cell>
          <cell r="H950">
            <v>566.66</v>
          </cell>
          <cell r="I950">
            <v>566.66</v>
          </cell>
          <cell r="J950">
            <v>595</v>
          </cell>
          <cell r="K950">
            <v>595</v>
          </cell>
        </row>
        <row r="951">
          <cell r="B951">
            <v>980668</v>
          </cell>
          <cell r="C951" t="str">
            <v>L01CD01001</v>
          </cell>
          <cell r="D951" t="str">
            <v>PACLITAXEL инјекции 30mg</v>
          </cell>
          <cell r="E951" t="str">
            <v>SINDAXEL инјекции 1x30mg/5ml</v>
          </cell>
          <cell r="F951">
            <v>1</v>
          </cell>
          <cell r="G951" t="str">
            <v>S.C.SINDAN PHARMA SRL</v>
          </cell>
          <cell r="H951">
            <v>566.66</v>
          </cell>
          <cell r="I951">
            <v>566.66</v>
          </cell>
          <cell r="J951">
            <v>595</v>
          </cell>
          <cell r="K951">
            <v>595</v>
          </cell>
        </row>
        <row r="952">
          <cell r="B952">
            <v>106321</v>
          </cell>
          <cell r="C952" t="str">
            <v>L01CD01002</v>
          </cell>
          <cell r="D952" t="str">
            <v>PACLITAXEL инјекции 100mg</v>
          </cell>
          <cell r="E952" t="str">
            <v>ABRAXANE инјекции 1x100mg</v>
          </cell>
          <cell r="F952">
            <v>1</v>
          </cell>
          <cell r="G952" t="str">
            <v>CELGENE EUROPE </v>
          </cell>
          <cell r="H952">
            <v>1718.38</v>
          </cell>
          <cell r="I952">
            <v>1718.38</v>
          </cell>
          <cell r="J952">
            <v>1804</v>
          </cell>
          <cell r="K952">
            <v>1804</v>
          </cell>
        </row>
        <row r="953">
          <cell r="B953">
            <v>992313</v>
          </cell>
          <cell r="C953" t="str">
            <v>L01CD01002</v>
          </cell>
          <cell r="D953" t="str">
            <v>PACLITAXEL инјекции 100mg</v>
          </cell>
          <cell r="E953" t="str">
            <v>PACLITAXEL PLIVA инјекции 1x100mg/16,7ml</v>
          </cell>
          <cell r="F953">
            <v>1</v>
          </cell>
          <cell r="G953" t="str">
            <v>PLIVA</v>
          </cell>
          <cell r="H953">
            <v>1718.38</v>
          </cell>
          <cell r="I953">
            <v>1718.38</v>
          </cell>
          <cell r="J953">
            <v>1804</v>
          </cell>
          <cell r="K953">
            <v>1804</v>
          </cell>
        </row>
        <row r="954">
          <cell r="B954">
            <v>108197</v>
          </cell>
          <cell r="C954" t="str">
            <v>L01CD01002</v>
          </cell>
          <cell r="D954" t="str">
            <v>PACLITAXEL инјекции 100mg</v>
          </cell>
          <cell r="E954" t="str">
            <v>PACLITAXEL ACCORD инјекции 1x100mg/16,7ml</v>
          </cell>
          <cell r="F954">
            <v>1</v>
          </cell>
          <cell r="G954" t="str">
            <v>ACCORD Healthcare </v>
          </cell>
          <cell r="H954">
            <v>1718.38</v>
          </cell>
          <cell r="I954">
            <v>1718.38</v>
          </cell>
          <cell r="J954">
            <v>1804</v>
          </cell>
          <cell r="K954">
            <v>1804</v>
          </cell>
        </row>
        <row r="955">
          <cell r="B955">
            <v>992348</v>
          </cell>
          <cell r="C955" t="str">
            <v>L01CD01002</v>
          </cell>
          <cell r="D955" t="str">
            <v>PACLITAXEL инјекции 100mg</v>
          </cell>
          <cell r="E955" t="str">
            <v>SINDAXEL инјекции 1x100mg/16,7ml</v>
          </cell>
          <cell r="F955">
            <v>1</v>
          </cell>
          <cell r="G955" t="str">
            <v>S.C.SINDAN PHARMA SRL</v>
          </cell>
          <cell r="H955">
            <v>1718.38</v>
          </cell>
          <cell r="I955">
            <v>1718.38</v>
          </cell>
          <cell r="J955">
            <v>1804</v>
          </cell>
          <cell r="K955">
            <v>1804</v>
          </cell>
        </row>
        <row r="956">
          <cell r="B956">
            <v>996424</v>
          </cell>
          <cell r="C956" t="str">
            <v>L01CD01003</v>
          </cell>
          <cell r="D956" t="str">
            <v>PACLITAXEL инјекции 150mg</v>
          </cell>
          <cell r="E956" t="str">
            <v>PACLITAXEL PLIVA концентрат за раствор за инфузија 1x150mg/25ml</v>
          </cell>
          <cell r="F956">
            <v>1</v>
          </cell>
          <cell r="G956" t="str">
            <v>PLIVA</v>
          </cell>
          <cell r="H956">
            <v>3050.19</v>
          </cell>
          <cell r="I956">
            <v>3050.19</v>
          </cell>
          <cell r="J956">
            <v>3203</v>
          </cell>
          <cell r="K956">
            <v>3203</v>
          </cell>
        </row>
        <row r="957">
          <cell r="B957">
            <v>108219</v>
          </cell>
          <cell r="C957" t="str">
            <v>L01CD01004</v>
          </cell>
          <cell r="D957" t="str">
            <v>PACLITAXEL инјекции 300mg</v>
          </cell>
          <cell r="E957" t="str">
            <v>PACLITAXEL ACCORD инјекции 1x300mg/50ml</v>
          </cell>
          <cell r="F957">
            <v>1</v>
          </cell>
          <cell r="G957" t="str">
            <v>ACCORD Healthcare </v>
          </cell>
          <cell r="H957">
            <v>4643.14</v>
          </cell>
          <cell r="I957">
            <v>4643.14</v>
          </cell>
          <cell r="J957">
            <v>4875</v>
          </cell>
          <cell r="K957">
            <v>4875</v>
          </cell>
        </row>
        <row r="958">
          <cell r="B958">
            <v>996432</v>
          </cell>
          <cell r="C958" t="str">
            <v>L01CD01004</v>
          </cell>
          <cell r="D958" t="str">
            <v>PACLITAXEL инјекции 300mg</v>
          </cell>
          <cell r="E958" t="str">
            <v>PACLITAXEL EBEWE инјекции 1x300mg/50ml</v>
          </cell>
          <cell r="F958">
            <v>1</v>
          </cell>
          <cell r="G958" t="str">
            <v>EBEWE</v>
          </cell>
          <cell r="H958">
            <v>4643.14</v>
          </cell>
          <cell r="I958">
            <v>4643.14</v>
          </cell>
          <cell r="J958">
            <v>4875</v>
          </cell>
          <cell r="K958">
            <v>4875</v>
          </cell>
        </row>
        <row r="959">
          <cell r="B959">
            <v>996459</v>
          </cell>
          <cell r="C959" t="str">
            <v>L01CD01004</v>
          </cell>
          <cell r="D959" t="str">
            <v>PACLITAXEL инјекции 300mg</v>
          </cell>
          <cell r="E959" t="str">
            <v>PACLITAXEL PLIVA концентрат за раствор за инфузија 1x300mg/50ml</v>
          </cell>
          <cell r="F959">
            <v>1</v>
          </cell>
          <cell r="G959" t="str">
            <v>PLIVA</v>
          </cell>
          <cell r="H959">
            <v>4643.14</v>
          </cell>
          <cell r="I959">
            <v>4643.14</v>
          </cell>
          <cell r="J959">
            <v>4875</v>
          </cell>
          <cell r="K959">
            <v>4875</v>
          </cell>
        </row>
        <row r="960">
          <cell r="B960">
            <v>992682</v>
          </cell>
          <cell r="C960" t="str">
            <v>L01CD02001</v>
          </cell>
          <cell r="D960" t="str">
            <v>DOCETAXEL инјекции 20mg</v>
          </cell>
          <cell r="E960" t="str">
            <v>DOCETAXEL EBEWE инјекции 1 x 20mg</v>
          </cell>
          <cell r="F960">
            <v>1</v>
          </cell>
          <cell r="G960" t="str">
            <v>EBEWE ARZNEIMITTEL GMBH</v>
          </cell>
          <cell r="H960">
            <v>1427.54</v>
          </cell>
          <cell r="I960">
            <v>1427.54</v>
          </cell>
          <cell r="J960">
            <v>1498.917</v>
          </cell>
          <cell r="K960">
            <v>1499</v>
          </cell>
        </row>
        <row r="961">
          <cell r="B961">
            <v>992712</v>
          </cell>
          <cell r="C961" t="str">
            <v>L01CD02001</v>
          </cell>
          <cell r="D961" t="str">
            <v>DOCETAXEL инјекции 20mg</v>
          </cell>
          <cell r="E961" t="str">
            <v>DOCETAXEL HOSPIRA инјекции 1 x 20mg</v>
          </cell>
          <cell r="F961">
            <v>1</v>
          </cell>
          <cell r="G961" t="str">
            <v>HOSPIRA</v>
          </cell>
          <cell r="H961">
            <v>1427.54</v>
          </cell>
          <cell r="I961">
            <v>1427.54</v>
          </cell>
          <cell r="J961">
            <v>1498.917</v>
          </cell>
          <cell r="K961">
            <v>1499</v>
          </cell>
        </row>
        <row r="962">
          <cell r="B962">
            <v>103535</v>
          </cell>
          <cell r="C962" t="str">
            <v>L01CD02001</v>
          </cell>
          <cell r="D962" t="str">
            <v>DOCETAXEL инјекции 20mg</v>
          </cell>
          <cell r="E962" t="str">
            <v>TOLNEXA  инјекции 1 x 20mg</v>
          </cell>
          <cell r="F962">
            <v>1</v>
          </cell>
          <cell r="G962" t="str">
            <v>KRKA</v>
          </cell>
          <cell r="H962">
            <v>1427.54</v>
          </cell>
          <cell r="I962">
            <v>1427.54</v>
          </cell>
          <cell r="J962">
            <v>1498.917</v>
          </cell>
          <cell r="K962">
            <v>1499</v>
          </cell>
        </row>
        <row r="963">
          <cell r="B963">
            <v>992658</v>
          </cell>
          <cell r="C963" t="str">
            <v>L01CD02001</v>
          </cell>
          <cell r="D963" t="str">
            <v>DOCETAXEL инјекции 20mg</v>
          </cell>
          <cell r="E963" t="str">
            <v>DOCETAXEL PLIVA  инјекции 1 x 20mg</v>
          </cell>
          <cell r="F963">
            <v>1</v>
          </cell>
          <cell r="G963" t="str">
            <v>PLIVA/TEVA</v>
          </cell>
          <cell r="H963">
            <v>1427.54</v>
          </cell>
          <cell r="I963">
            <v>1427.54</v>
          </cell>
          <cell r="J963">
            <v>1498.917</v>
          </cell>
          <cell r="K963">
            <v>1499</v>
          </cell>
        </row>
        <row r="964">
          <cell r="B964">
            <v>103519</v>
          </cell>
          <cell r="C964" t="str">
            <v>L01CD02001</v>
          </cell>
          <cell r="D964" t="str">
            <v>DOCETAXEL инјекции 20mg</v>
          </cell>
          <cell r="E964" t="str">
            <v>DOCETAXEL ACTAVIS инјекции 1 x 20mg</v>
          </cell>
          <cell r="F964">
            <v>1</v>
          </cell>
          <cell r="G964" t="str">
            <v>S.C.SINDAN PHARMA SRL</v>
          </cell>
          <cell r="H964">
            <v>1427.54</v>
          </cell>
          <cell r="I964">
            <v>1427.54</v>
          </cell>
          <cell r="J964">
            <v>1498.917</v>
          </cell>
          <cell r="K964">
            <v>1499</v>
          </cell>
        </row>
        <row r="965">
          <cell r="B965">
            <v>108286</v>
          </cell>
          <cell r="C965" t="str">
            <v>L01CD02001</v>
          </cell>
          <cell r="D965" t="str">
            <v>DOCETAXEL инјекции 20mg</v>
          </cell>
          <cell r="E965" t="str">
            <v>DOCETAXEL ACCORD инјекции 1 x 20mg</v>
          </cell>
          <cell r="F965">
            <v>1</v>
          </cell>
          <cell r="G965" t="str">
            <v>ACCORD Healthcare </v>
          </cell>
          <cell r="H965">
            <v>1427.54</v>
          </cell>
          <cell r="I965">
            <v>1427.54</v>
          </cell>
          <cell r="J965">
            <v>1498.917</v>
          </cell>
          <cell r="K965">
            <v>1499</v>
          </cell>
        </row>
        <row r="966">
          <cell r="B966">
            <v>108294</v>
          </cell>
          <cell r="C966" t="str">
            <v>L01CD02002</v>
          </cell>
          <cell r="D966" t="str">
            <v>DOCETAXEL инјекции 80mg</v>
          </cell>
          <cell r="E966" t="str">
            <v>DOCETAXEL ACCORD инјекции 1x80mg</v>
          </cell>
          <cell r="F966">
            <v>1</v>
          </cell>
          <cell r="G966" t="str">
            <v>ACCORD Healthcare </v>
          </cell>
          <cell r="H966">
            <v>4400</v>
          </cell>
          <cell r="I966">
            <v>4400</v>
          </cell>
          <cell r="J966">
            <v>4620</v>
          </cell>
          <cell r="K966">
            <v>4620</v>
          </cell>
        </row>
        <row r="967">
          <cell r="B967">
            <v>992925</v>
          </cell>
          <cell r="C967" t="str">
            <v>L01CD02002</v>
          </cell>
          <cell r="D967" t="str">
            <v>DOCETAXEL инјекции 80mg</v>
          </cell>
          <cell r="E967" t="str">
            <v>DOCETAXEL EBEWE инјекции 1x80mg</v>
          </cell>
          <cell r="F967">
            <v>1</v>
          </cell>
          <cell r="G967" t="str">
            <v>EBEWE ARZNEIMITTEL GMBH</v>
          </cell>
          <cell r="H967">
            <v>4400</v>
          </cell>
          <cell r="I967">
            <v>4400</v>
          </cell>
          <cell r="J967">
            <v>4620</v>
          </cell>
          <cell r="K967">
            <v>4620</v>
          </cell>
        </row>
        <row r="968">
          <cell r="B968">
            <v>992933</v>
          </cell>
          <cell r="C968" t="str">
            <v>L01CD02002</v>
          </cell>
          <cell r="D968" t="str">
            <v>DOCETAXEL инјекции 80mg</v>
          </cell>
          <cell r="E968" t="str">
            <v>DOCETAXEL HOSPIRA инјекции 1x80mg</v>
          </cell>
          <cell r="F968">
            <v>1</v>
          </cell>
          <cell r="G968" t="str">
            <v>HOSPIRA</v>
          </cell>
          <cell r="H968">
            <v>4400</v>
          </cell>
          <cell r="I968">
            <v>4400</v>
          </cell>
          <cell r="J968">
            <v>4620</v>
          </cell>
          <cell r="K968">
            <v>4620</v>
          </cell>
        </row>
        <row r="969">
          <cell r="B969">
            <v>103551</v>
          </cell>
          <cell r="C969" t="str">
            <v>L01CD02002</v>
          </cell>
          <cell r="D969" t="str">
            <v>DOCETAXEL инјекции 80mg</v>
          </cell>
          <cell r="E969" t="str">
            <v>TOLNEXA  инјекции 1x80mg</v>
          </cell>
          <cell r="F969">
            <v>1</v>
          </cell>
          <cell r="G969" t="str">
            <v>KRKA</v>
          </cell>
          <cell r="H969">
            <v>4400</v>
          </cell>
          <cell r="I969">
            <v>4400</v>
          </cell>
          <cell r="J969">
            <v>4620</v>
          </cell>
          <cell r="K969">
            <v>4620</v>
          </cell>
        </row>
        <row r="970">
          <cell r="B970">
            <v>992895</v>
          </cell>
          <cell r="C970" t="str">
            <v>L01CD02002</v>
          </cell>
          <cell r="D970" t="str">
            <v>DOCETAXEL инјекции 80mg</v>
          </cell>
          <cell r="E970" t="str">
            <v>DOCETAXEL PLIVA инјекции 1x80mg</v>
          </cell>
          <cell r="F970">
            <v>1</v>
          </cell>
          <cell r="G970" t="str">
            <v>PLIVA/TEVA</v>
          </cell>
          <cell r="H970">
            <v>4400</v>
          </cell>
          <cell r="I970">
            <v>4400</v>
          </cell>
          <cell r="J970">
            <v>4620</v>
          </cell>
          <cell r="K970">
            <v>4620</v>
          </cell>
        </row>
        <row r="971">
          <cell r="B971">
            <v>103543</v>
          </cell>
          <cell r="C971" t="str">
            <v>L01CD02002</v>
          </cell>
          <cell r="D971" t="str">
            <v>DOCETAXEL инјекции 80mg</v>
          </cell>
          <cell r="E971" t="str">
            <v>DOCETAXEL ACTAVIS инјекции 1x80mg</v>
          </cell>
          <cell r="F971">
            <v>1</v>
          </cell>
          <cell r="G971" t="str">
            <v>S.C.SINDAN PHARMA SRL</v>
          </cell>
          <cell r="H971">
            <v>4400</v>
          </cell>
          <cell r="I971">
            <v>4400</v>
          </cell>
          <cell r="J971">
            <v>4620</v>
          </cell>
          <cell r="K971">
            <v>4620</v>
          </cell>
        </row>
        <row r="972">
          <cell r="B972">
            <v>996696</v>
          </cell>
          <cell r="C972" t="str">
            <v>L01CD02004</v>
          </cell>
          <cell r="D972" t="str">
            <v>DOCETAXEL инјекции 140mg</v>
          </cell>
          <cell r="E972" t="str">
            <v>DOCETAXEL ACTAVIS инјекции 1 x 140mg</v>
          </cell>
          <cell r="F972">
            <v>1</v>
          </cell>
          <cell r="G972" t="str">
            <v>S.C.SINDAN PHARMA SRL</v>
          </cell>
          <cell r="H972">
            <v>9143.58</v>
          </cell>
          <cell r="I972">
            <v>9143.58</v>
          </cell>
          <cell r="J972">
            <v>9601</v>
          </cell>
          <cell r="K972">
            <v>9601</v>
          </cell>
        </row>
        <row r="973">
          <cell r="B973">
            <v>992968</v>
          </cell>
          <cell r="C973" t="str">
            <v>L01DB01001</v>
          </cell>
          <cell r="D973" t="str">
            <v>DOXORUBICIN инјекции 10mg</v>
          </cell>
          <cell r="E973" t="str">
            <v>DOXORUBICIN PLIVA инјекции 1 x 10mg</v>
          </cell>
          <cell r="F973">
            <v>1</v>
          </cell>
          <cell r="G973" t="str">
            <v>PHARMACHEMIE/PLIVA</v>
          </cell>
          <cell r="H973">
            <v>153.44</v>
          </cell>
          <cell r="I973">
            <v>153.44</v>
          </cell>
          <cell r="J973">
            <v>161</v>
          </cell>
          <cell r="K973">
            <v>161</v>
          </cell>
        </row>
        <row r="974">
          <cell r="B974">
            <v>992429</v>
          </cell>
          <cell r="C974" t="str">
            <v>L01DB01002</v>
          </cell>
          <cell r="D974" t="str">
            <v>DOXORUBICIN инјекции 50mg</v>
          </cell>
          <cell r="E974" t="str">
            <v>DOXORUBICIN PLIVA инјекции 1 x 50mg</v>
          </cell>
          <cell r="F974">
            <v>1</v>
          </cell>
          <cell r="G974" t="str">
            <v>PHARMACHEMIE/PLIVA</v>
          </cell>
          <cell r="H974">
            <v>689.39</v>
          </cell>
          <cell r="I974">
            <v>689.39</v>
          </cell>
          <cell r="J974">
            <v>723.86</v>
          </cell>
          <cell r="K974">
            <v>724</v>
          </cell>
        </row>
        <row r="975">
          <cell r="B975">
            <v>108278</v>
          </cell>
          <cell r="C975" t="str">
            <v>L01DB01002</v>
          </cell>
          <cell r="D975" t="str">
            <v>DOXORUBICIN инјекции 50mg</v>
          </cell>
          <cell r="E975" t="str">
            <v>DOXORUBICIN ACCORD инјекции 1 x 50mg</v>
          </cell>
          <cell r="F975">
            <v>1</v>
          </cell>
          <cell r="G975" t="str">
            <v>ACCORD Healthcare </v>
          </cell>
          <cell r="H975">
            <v>689.39</v>
          </cell>
          <cell r="I975">
            <v>689.39</v>
          </cell>
          <cell r="J975">
            <v>723.86</v>
          </cell>
          <cell r="K975">
            <v>724</v>
          </cell>
        </row>
        <row r="976">
          <cell r="B976">
            <v>966142</v>
          </cell>
          <cell r="C976" t="str">
            <v>L01DB03001</v>
          </cell>
          <cell r="D976" t="str">
            <v>EPIRUBICIN инјекции 10mg</v>
          </cell>
          <cell r="E976" t="str">
            <v>EPIRUBICIN EBEWE инјекции 1 x 10mg</v>
          </cell>
          <cell r="F976">
            <v>1</v>
          </cell>
          <cell r="G976" t="str">
            <v>EBEWE ARZNEIMITTEL GMBH</v>
          </cell>
          <cell r="H976">
            <v>253.4857</v>
          </cell>
          <cell r="I976">
            <v>253.4857</v>
          </cell>
          <cell r="J976">
            <v>266.159985</v>
          </cell>
          <cell r="K976">
            <v>266</v>
          </cell>
        </row>
        <row r="977">
          <cell r="B977">
            <v>992437</v>
          </cell>
          <cell r="C977" t="str">
            <v>L01DB03001</v>
          </cell>
          <cell r="D977" t="str">
            <v>EPIRUBICIN инјекции 10mg</v>
          </cell>
          <cell r="E977" t="str">
            <v>EPIRUBICIN TEVA инјекции 1 x 10mg</v>
          </cell>
          <cell r="F977">
            <v>1</v>
          </cell>
          <cell r="G977" t="str">
            <v>PHARMACHEMIE/PLIVA</v>
          </cell>
          <cell r="H977">
            <v>253.4857</v>
          </cell>
          <cell r="I977">
            <v>253.4857</v>
          </cell>
          <cell r="J977">
            <v>266.159985</v>
          </cell>
          <cell r="K977">
            <v>266</v>
          </cell>
        </row>
        <row r="978">
          <cell r="B978">
            <v>966169</v>
          </cell>
          <cell r="C978" t="str">
            <v>L01DB03002</v>
          </cell>
          <cell r="D978" t="str">
            <v>EPIRUBICIN инјекции 50mg</v>
          </cell>
          <cell r="E978" t="str">
            <v>EPIRUBICIN EBEWE инјекции 1 x 50mg</v>
          </cell>
          <cell r="F978">
            <v>1</v>
          </cell>
          <cell r="G978" t="str">
            <v>EBEWE ARZNEIMITTEL GMBH</v>
          </cell>
          <cell r="H978">
            <v>1248.8381</v>
          </cell>
          <cell r="I978">
            <v>1248.8381</v>
          </cell>
          <cell r="J978">
            <v>1311.280005</v>
          </cell>
          <cell r="K978">
            <v>1311</v>
          </cell>
        </row>
        <row r="979">
          <cell r="B979">
            <v>992496</v>
          </cell>
          <cell r="C979" t="str">
            <v>L01DB03002</v>
          </cell>
          <cell r="D979" t="str">
            <v>EPIRUBICIN инјекции 50mg</v>
          </cell>
          <cell r="E979" t="str">
            <v>EPIRUBICIN TEVA инјекции 1 x 50mg</v>
          </cell>
          <cell r="F979">
            <v>1</v>
          </cell>
          <cell r="G979" t="str">
            <v>PHARMACHEMIE/PLIVA</v>
          </cell>
          <cell r="H979">
            <v>1248.8381</v>
          </cell>
          <cell r="I979">
            <v>1248.8381</v>
          </cell>
          <cell r="J979">
            <v>1311.280005</v>
          </cell>
          <cell r="K979">
            <v>1311</v>
          </cell>
        </row>
        <row r="980">
          <cell r="B980">
            <v>966177</v>
          </cell>
          <cell r="C980" t="str">
            <v>L01DB03003</v>
          </cell>
          <cell r="D980" t="str">
            <v>EPIRUBICIN инјекции 100mg</v>
          </cell>
          <cell r="E980" t="str">
            <v>EPIRUBICIN инјекции 1 x 100mg/50ml</v>
          </cell>
          <cell r="F980">
            <v>1</v>
          </cell>
          <cell r="G980" t="str">
            <v>EBEWE ARZNEIMITTEL GMBH</v>
          </cell>
          <cell r="H980">
            <v>2992.381</v>
          </cell>
          <cell r="I980">
            <v>2992.381</v>
          </cell>
          <cell r="J980">
            <v>3142.00005</v>
          </cell>
          <cell r="K980">
            <v>3142</v>
          </cell>
        </row>
        <row r="981">
          <cell r="B981">
            <v>974846</v>
          </cell>
          <cell r="C981" t="str">
            <v>L01DB06001</v>
          </cell>
          <cell r="D981" t="str">
            <v>IDARUBICIN инјекции 5mg</v>
          </cell>
          <cell r="E981" t="str">
            <v>ZAVEDOS инјекции 1x5 mg</v>
          </cell>
          <cell r="F981">
            <v>1</v>
          </cell>
          <cell r="G981" t="str">
            <v>PHARMACIA/PHIZER ENERPRISES</v>
          </cell>
          <cell r="H981">
            <v>1422.13</v>
          </cell>
          <cell r="I981">
            <v>1422.13</v>
          </cell>
          <cell r="J981">
            <v>1493.2365000000002</v>
          </cell>
          <cell r="K981">
            <v>1493</v>
          </cell>
        </row>
        <row r="982">
          <cell r="B982">
            <v>109207</v>
          </cell>
          <cell r="C982" t="str">
            <v>L01DB06002</v>
          </cell>
          <cell r="D982" t="str">
            <v>IDARUBICIN инјекции 10mg</v>
          </cell>
          <cell r="E982" t="str">
            <v>IDAMEN  инјекции 1x10 mg</v>
          </cell>
          <cell r="F982">
            <v>1</v>
          </cell>
          <cell r="G982" t="str">
            <v>GENSENTA ILAC SANAYI VE TICATER A.S.</v>
          </cell>
          <cell r="H982">
            <v>3573.83</v>
          </cell>
          <cell r="I982">
            <v>3573.83</v>
          </cell>
          <cell r="J982">
            <v>3752.5215000000003</v>
          </cell>
          <cell r="K982">
            <v>3753</v>
          </cell>
        </row>
        <row r="983">
          <cell r="B983">
            <v>109215</v>
          </cell>
          <cell r="C983" t="str">
            <v>L01DB06003</v>
          </cell>
          <cell r="D983" t="str">
            <v>IDARUBICIN инјекции 20mg</v>
          </cell>
          <cell r="E983" t="str">
            <v>IDAMEN инјекции 1 x 20mg</v>
          </cell>
          <cell r="F983">
            <v>1</v>
          </cell>
          <cell r="G983" t="str">
            <v>GENSENTA ILAC SANAYI VE TICATER A.S.</v>
          </cell>
          <cell r="H983">
            <v>6001.9</v>
          </cell>
          <cell r="I983">
            <v>6001.9</v>
          </cell>
          <cell r="J983">
            <v>6301.995</v>
          </cell>
          <cell r="K983">
            <v>6302</v>
          </cell>
        </row>
        <row r="984">
          <cell r="B984">
            <v>992607</v>
          </cell>
          <cell r="C984" t="str">
            <v>L01XA01002</v>
          </cell>
          <cell r="D984" t="str">
            <v>CISPLATIN инјекции 10mg</v>
          </cell>
          <cell r="E984" t="str">
            <v>CISPLATIN MYLAN инјекции 1x10mg/10ml</v>
          </cell>
          <cell r="F984">
            <v>1</v>
          </cell>
          <cell r="G984" t="str">
            <v>MYLAN</v>
          </cell>
          <cell r="H984">
            <v>97.14</v>
          </cell>
          <cell r="I984">
            <v>97.14</v>
          </cell>
          <cell r="J984">
            <v>101.997</v>
          </cell>
          <cell r="K984">
            <v>102</v>
          </cell>
        </row>
        <row r="985">
          <cell r="B985">
            <v>992631</v>
          </cell>
          <cell r="C985" t="str">
            <v>L01XA01004</v>
          </cell>
          <cell r="D985" t="str">
            <v>CISPLATIN инјекции 25mg</v>
          </cell>
          <cell r="E985" t="str">
            <v>CISPLATIN MYLAN инјекции 1x25mg/25ml</v>
          </cell>
          <cell r="F985">
            <v>1</v>
          </cell>
          <cell r="G985" t="str">
            <v>MYLAN</v>
          </cell>
          <cell r="H985">
            <v>176.4034</v>
          </cell>
          <cell r="I985">
            <v>176.403</v>
          </cell>
          <cell r="J985">
            <v>185.22357000000002</v>
          </cell>
          <cell r="K985">
            <v>185</v>
          </cell>
        </row>
        <row r="986">
          <cell r="B986">
            <v>108928</v>
          </cell>
          <cell r="C986" t="str">
            <v>L01XA01004</v>
          </cell>
          <cell r="D986" t="str">
            <v>CISPLATIN инјекции 25mg</v>
          </cell>
          <cell r="E986" t="str">
            <v>CISPLATINЕ MYLAN инјекции 1x25mg/25ml</v>
          </cell>
          <cell r="F986" t="str">
            <v>1</v>
          </cell>
          <cell r="G986" t="str">
            <v>VIANEX S.A-Plant C</v>
          </cell>
          <cell r="H986">
            <v>176.4034</v>
          </cell>
          <cell r="I986">
            <v>176.403</v>
          </cell>
          <cell r="J986">
            <v>185.22357000000002</v>
          </cell>
          <cell r="K986">
            <v>185</v>
          </cell>
        </row>
        <row r="987">
          <cell r="B987">
            <v>992704</v>
          </cell>
          <cell r="C987" t="str">
            <v>L01XA01003</v>
          </cell>
          <cell r="D987" t="str">
            <v>CISPLATIN инјекции 50mg</v>
          </cell>
          <cell r="E987" t="str">
            <v>CISPLATIN MYLAN инјекции 1x50mg/50ml</v>
          </cell>
          <cell r="F987">
            <v>1</v>
          </cell>
          <cell r="G987" t="str">
            <v>MYLAN</v>
          </cell>
          <cell r="H987">
            <v>313.33</v>
          </cell>
          <cell r="I987">
            <v>313.33</v>
          </cell>
          <cell r="J987">
            <v>328.99649999999997</v>
          </cell>
          <cell r="K987">
            <v>329</v>
          </cell>
        </row>
        <row r="988">
          <cell r="B988">
            <v>992674</v>
          </cell>
          <cell r="C988" t="str">
            <v>L01XA01003</v>
          </cell>
          <cell r="D988" t="str">
            <v>CISPLATIN инјекции 50mg</v>
          </cell>
          <cell r="E988" t="str">
            <v>CISPLATIN TEVA инјекции 1x50mg/100ml</v>
          </cell>
          <cell r="F988">
            <v>1</v>
          </cell>
          <cell r="G988" t="str">
            <v>PHARMACHEMIE/PLIVA</v>
          </cell>
          <cell r="H988">
            <v>313.33</v>
          </cell>
          <cell r="I988">
            <v>313.33</v>
          </cell>
          <cell r="J988">
            <v>328.99649999999997</v>
          </cell>
          <cell r="K988">
            <v>329</v>
          </cell>
        </row>
        <row r="989">
          <cell r="B989">
            <v>992755</v>
          </cell>
          <cell r="C989" t="str">
            <v>L01XA01005</v>
          </cell>
          <cell r="D989" t="str">
            <v>CISPLATIN инјекции 100mg</v>
          </cell>
          <cell r="E989" t="str">
            <v>CISPLATIN MYLAN инјекции 1x100mg/100ml</v>
          </cell>
          <cell r="F989">
            <v>1</v>
          </cell>
          <cell r="G989" t="str">
            <v>ONCOTEC</v>
          </cell>
          <cell r="H989">
            <v>695.72</v>
          </cell>
          <cell r="I989">
            <v>695.72</v>
          </cell>
          <cell r="J989">
            <v>731</v>
          </cell>
          <cell r="K989">
            <v>731</v>
          </cell>
        </row>
        <row r="990">
          <cell r="B990">
            <v>108154</v>
          </cell>
          <cell r="C990" t="str">
            <v>L01XA01005</v>
          </cell>
          <cell r="D990" t="str">
            <v>CISPLATIN инјекции 100mg</v>
          </cell>
          <cell r="E990" t="str">
            <v>CISPLATIN ACCORD инјекции 1x100mg/100ml</v>
          </cell>
          <cell r="F990">
            <v>1</v>
          </cell>
          <cell r="G990" t="str">
            <v>ACCORD Healthcare </v>
          </cell>
          <cell r="H990">
            <v>695.72</v>
          </cell>
          <cell r="I990">
            <v>695.72</v>
          </cell>
          <cell r="J990">
            <v>731</v>
          </cell>
          <cell r="K990">
            <v>731</v>
          </cell>
        </row>
        <row r="991">
          <cell r="B991">
            <v>982911</v>
          </cell>
          <cell r="C991" t="str">
            <v>L01XA02002</v>
          </cell>
          <cell r="D991" t="str">
            <v>CARBOPLATIN инјекции 150mg</v>
          </cell>
          <cell r="E991" t="str">
            <v>CARBOPLATIN EBEWE инјекции 1x150mg/15ml</v>
          </cell>
          <cell r="F991">
            <v>1</v>
          </cell>
          <cell r="G991" t="str">
            <v>EBEWE ARZNEIMITTEL GMBH</v>
          </cell>
          <cell r="H991">
            <v>1000</v>
          </cell>
          <cell r="I991">
            <v>1000</v>
          </cell>
          <cell r="J991">
            <v>1050</v>
          </cell>
          <cell r="K991">
            <v>1050</v>
          </cell>
        </row>
        <row r="992">
          <cell r="B992">
            <v>105104</v>
          </cell>
          <cell r="C992" t="str">
            <v>L01XA02002</v>
          </cell>
          <cell r="D992" t="str">
            <v>CARBOPLATIN инјекции 150mg</v>
          </cell>
          <cell r="E992" t="str">
            <v>CARBOPLATIN инјекции 1x150mg/15ml</v>
          </cell>
          <cell r="F992">
            <v>1</v>
          </cell>
          <cell r="G992" t="str">
            <v>SINDAN</v>
          </cell>
          <cell r="H992">
            <v>1000</v>
          </cell>
          <cell r="I992">
            <v>1000</v>
          </cell>
          <cell r="J992">
            <v>1050</v>
          </cell>
          <cell r="K992">
            <v>1050</v>
          </cell>
        </row>
        <row r="993">
          <cell r="B993">
            <v>108111</v>
          </cell>
          <cell r="C993" t="str">
            <v>L01XA02002</v>
          </cell>
          <cell r="D993" t="str">
            <v>CARBOPLATIN инјекции 150mg</v>
          </cell>
          <cell r="E993" t="str">
            <v>CARBOPLATIN ACCORD инјекции 1x150mg/15ml</v>
          </cell>
          <cell r="F993">
            <v>1</v>
          </cell>
          <cell r="G993" t="str">
            <v>ACCORD Healthcare </v>
          </cell>
          <cell r="H993">
            <v>1000</v>
          </cell>
          <cell r="I993">
            <v>1000</v>
          </cell>
          <cell r="J993">
            <v>1050</v>
          </cell>
          <cell r="K993">
            <v>1050</v>
          </cell>
        </row>
        <row r="994">
          <cell r="B994">
            <v>992763</v>
          </cell>
          <cell r="C994" t="str">
            <v>L01XA02003</v>
          </cell>
          <cell r="D994" t="str">
            <v>CARBOPLATIN инјекции 450mg</v>
          </cell>
          <cell r="E994" t="str">
            <v>CARBOPLATIN EBEWE инјекции 1x450mg/45ml</v>
          </cell>
          <cell r="F994">
            <v>1</v>
          </cell>
          <cell r="G994" t="str">
            <v>EBEWE ARZNEIMITTEL GMBH</v>
          </cell>
          <cell r="H994">
            <v>2169.21</v>
          </cell>
          <cell r="I994">
            <v>2169.21</v>
          </cell>
          <cell r="J994">
            <v>2277.6705</v>
          </cell>
          <cell r="K994">
            <v>2278</v>
          </cell>
        </row>
        <row r="995">
          <cell r="B995">
            <v>103578</v>
          </cell>
          <cell r="C995" t="str">
            <v>L01XA02003</v>
          </cell>
          <cell r="D995" t="str">
            <v>CARBOPLATIN инјекции 450mg</v>
          </cell>
          <cell r="E995" t="str">
            <v>CARBOPLATIN инјекции 1x450mg/45ml</v>
          </cell>
          <cell r="F995">
            <v>1</v>
          </cell>
          <cell r="G995" t="str">
            <v>S.C.SINDAN PHARMA SRL</v>
          </cell>
          <cell r="H995">
            <v>2169.21</v>
          </cell>
          <cell r="I995">
            <v>2169.21</v>
          </cell>
          <cell r="J995">
            <v>2277.6705</v>
          </cell>
          <cell r="K995">
            <v>2278</v>
          </cell>
        </row>
        <row r="996">
          <cell r="B996">
            <v>108138</v>
          </cell>
          <cell r="C996" t="str">
            <v>L01XA02003</v>
          </cell>
          <cell r="D996" t="str">
            <v>CARBOPLATIN инјекции 450mg</v>
          </cell>
          <cell r="E996" t="str">
            <v>CARBOPLATIN ACCORD инјекции 1x450mg/45ml</v>
          </cell>
          <cell r="F996">
            <v>1</v>
          </cell>
          <cell r="G996" t="str">
            <v>ACCORD Healthcare </v>
          </cell>
          <cell r="H996">
            <v>2169.21</v>
          </cell>
          <cell r="I996">
            <v>2169.21</v>
          </cell>
          <cell r="J996">
            <v>2277.6705</v>
          </cell>
          <cell r="K996">
            <v>2278</v>
          </cell>
        </row>
        <row r="997">
          <cell r="B997">
            <v>108146</v>
          </cell>
          <cell r="C997" t="str">
            <v>L01XA02004</v>
          </cell>
          <cell r="D997" t="str">
            <v>CARBOPLATIN инјекции 600mg</v>
          </cell>
          <cell r="E997" t="str">
            <v>CARBOPLATIN ACCORD инјекции 1x600mg/60ml</v>
          </cell>
          <cell r="F997">
            <v>1</v>
          </cell>
          <cell r="G997" t="str">
            <v>ACCORD Healthcare </v>
          </cell>
          <cell r="H997">
            <v>2775.24</v>
          </cell>
          <cell r="I997">
            <v>2775.24</v>
          </cell>
          <cell r="J997">
            <v>2914.002</v>
          </cell>
          <cell r="K997">
            <v>2914</v>
          </cell>
        </row>
        <row r="998">
          <cell r="B998">
            <v>992771</v>
          </cell>
          <cell r="C998" t="str">
            <v>L01XA02004</v>
          </cell>
          <cell r="D998" t="str">
            <v>CARBOPLATIN инјекции 600mg</v>
          </cell>
          <cell r="E998" t="str">
            <v>CARBOPLATIN EBEWE инјекции 1x600mg/60ml</v>
          </cell>
          <cell r="F998">
            <v>1</v>
          </cell>
          <cell r="G998" t="str">
            <v>EBEWE ARZNEIMITTEL GMBH</v>
          </cell>
          <cell r="H998">
            <v>2775.24</v>
          </cell>
          <cell r="I998">
            <v>2775.24</v>
          </cell>
          <cell r="J998">
            <v>2914.002</v>
          </cell>
          <cell r="K998">
            <v>2914</v>
          </cell>
        </row>
        <row r="999">
          <cell r="B999">
            <v>992798</v>
          </cell>
          <cell r="C999" t="str">
            <v>L01XA02004</v>
          </cell>
          <cell r="D999" t="str">
            <v>CARBOPLATIN инјекции 600mg</v>
          </cell>
          <cell r="E999" t="str">
            <v>CARBOPLATIN инјекции 1x600mg/60ml</v>
          </cell>
          <cell r="F999">
            <v>1</v>
          </cell>
          <cell r="G999" t="str">
            <v>S.C.SINDAN PHARMA SRL</v>
          </cell>
          <cell r="H999">
            <v>2775.24</v>
          </cell>
          <cell r="I999">
            <v>2775.24</v>
          </cell>
          <cell r="J999">
            <v>2914.002</v>
          </cell>
          <cell r="K999">
            <v>2914</v>
          </cell>
        </row>
        <row r="1000">
          <cell r="B1000">
            <v>969095</v>
          </cell>
          <cell r="C1000" t="str">
            <v>L01XC02001</v>
          </cell>
          <cell r="D1000" t="str">
            <v>RITUXIMAB инјекции 100mg</v>
          </cell>
          <cell r="E1000" t="str">
            <v>MABTHERA инјекции 2x100mg/10ml</v>
          </cell>
          <cell r="F1000">
            <v>2</v>
          </cell>
          <cell r="G1000" t="str">
            <v>F. HOFFMANN-LA ROCHE LTD</v>
          </cell>
          <cell r="H1000">
            <v>7465.34</v>
          </cell>
          <cell r="I1000">
            <v>14930.68</v>
          </cell>
          <cell r="J1000">
            <v>7838.61</v>
          </cell>
          <cell r="K1000">
            <v>15677</v>
          </cell>
        </row>
        <row r="1001">
          <cell r="B1001">
            <v>107638</v>
          </cell>
          <cell r="C1001" t="str">
            <v>L01XC02001</v>
          </cell>
          <cell r="D1001" t="str">
            <v>RITUXIMAB инјекции 100mg</v>
          </cell>
          <cell r="E1001" t="str">
            <v>RIXATHON  инјекции 2x100mg/10ml</v>
          </cell>
          <cell r="F1001">
            <v>2</v>
          </cell>
          <cell r="G1001" t="str">
            <v>SANDOZ GmbH</v>
          </cell>
          <cell r="H1001">
            <v>7465.34</v>
          </cell>
          <cell r="I1001">
            <v>14930.68</v>
          </cell>
          <cell r="J1001">
            <v>7838.61</v>
          </cell>
          <cell r="K1001">
            <v>15677</v>
          </cell>
        </row>
        <row r="1002">
          <cell r="B1002">
            <v>969109</v>
          </cell>
          <cell r="C1002" t="str">
            <v>L01XC02002</v>
          </cell>
          <cell r="D1002" t="str">
            <v>RITUXIMAB инјекции 500mg</v>
          </cell>
          <cell r="E1002" t="str">
            <v>MABTHERA инјекции 1x500mg/50ml</v>
          </cell>
          <cell r="F1002">
            <v>1</v>
          </cell>
          <cell r="G1002" t="str">
            <v>F. HOFFMANN-LA ROCHE LTD</v>
          </cell>
          <cell r="H1002">
            <v>37286.87</v>
          </cell>
          <cell r="I1002">
            <v>37286.87</v>
          </cell>
          <cell r="J1002">
            <v>39151.21</v>
          </cell>
          <cell r="K1002">
            <v>39151</v>
          </cell>
        </row>
        <row r="1003">
          <cell r="B1003">
            <v>107646</v>
          </cell>
          <cell r="C1003" t="str">
            <v>L01XC02002</v>
          </cell>
          <cell r="D1003" t="str">
            <v>RITUXIMAB инјекции 500mg</v>
          </cell>
          <cell r="E1003" t="str">
            <v>RIXATHON  инјекции 1x500mg/50ml</v>
          </cell>
          <cell r="F1003">
            <v>1</v>
          </cell>
          <cell r="G1003" t="str">
            <v>SANDOZ GmbH</v>
          </cell>
          <cell r="H1003">
            <v>37286.87</v>
          </cell>
          <cell r="I1003">
            <v>37286.87</v>
          </cell>
          <cell r="J1003">
            <v>39151.21</v>
          </cell>
          <cell r="K1003">
            <v>39151</v>
          </cell>
        </row>
        <row r="1004">
          <cell r="B1004">
            <v>104515</v>
          </cell>
          <cell r="C1004" t="str">
            <v>L01XC02004</v>
          </cell>
          <cell r="D1004" t="str">
            <v>RITUXIMAB инјекции 1.400mg</v>
          </cell>
          <cell r="E1004" t="str">
            <v>MABTHERA инјекции 1x1.400mg/11,7ml (11,7ml)</v>
          </cell>
          <cell r="F1004">
            <v>1</v>
          </cell>
          <cell r="G1004" t="str">
            <v>F. HOFFMANN-LA ROCHE LTD</v>
          </cell>
          <cell r="H1004">
            <v>90069.61</v>
          </cell>
          <cell r="I1004">
            <v>90069.61</v>
          </cell>
          <cell r="J1004">
            <v>94573.0905</v>
          </cell>
          <cell r="K1004">
            <v>94573</v>
          </cell>
        </row>
        <row r="1005">
          <cell r="B1005">
            <v>107301</v>
          </cell>
          <cell r="C1005" t="str">
            <v>L01XC02005</v>
          </cell>
          <cell r="D1005" t="str">
            <v>RITUXIMAB инјекции 1.600mg</v>
          </cell>
          <cell r="E1005" t="str">
            <v>MABTHERA инјекции 1x1.600mg/13,4ml</v>
          </cell>
          <cell r="F1005">
            <v>1</v>
          </cell>
          <cell r="G1005" t="str">
            <v>F.HOFFMANN-LA ROCHE</v>
          </cell>
          <cell r="H1005">
            <v>102478.6</v>
          </cell>
          <cell r="I1005">
            <v>102478.6</v>
          </cell>
          <cell r="J1005">
            <v>107602.53000000001</v>
          </cell>
          <cell r="K1005">
            <v>107603</v>
          </cell>
        </row>
        <row r="1006">
          <cell r="B1006">
            <v>967416</v>
          </cell>
          <cell r="C1006" t="str">
            <v>L01XC03001</v>
          </cell>
          <cell r="D1006" t="str">
            <v>TRASTUZUMAB инјекции 150mg</v>
          </cell>
          <cell r="E1006" t="str">
            <v>HERCEPTIN инјекции 1x150mg</v>
          </cell>
          <cell r="F1006">
            <v>1</v>
          </cell>
          <cell r="G1006" t="str">
            <v>F. HOFFMANN-LA ROCHE LTD</v>
          </cell>
          <cell r="H1006">
            <v>20550</v>
          </cell>
          <cell r="I1006">
            <v>20550</v>
          </cell>
          <cell r="J1006">
            <v>21577.5</v>
          </cell>
          <cell r="K1006">
            <v>21578</v>
          </cell>
        </row>
        <row r="1007">
          <cell r="B1007">
            <v>109525</v>
          </cell>
          <cell r="C1007" t="str">
            <v>L01XC03001</v>
          </cell>
          <cell r="D1007" t="str">
            <v>TRASTUZUMAB инјекции 150mg</v>
          </cell>
          <cell r="E1007" t="str">
            <v>TRAZIMERA инјекции 1x150mg</v>
          </cell>
          <cell r="F1007">
            <v>1</v>
          </cell>
          <cell r="G1007" t="str">
            <v>PFIZER</v>
          </cell>
          <cell r="H1007">
            <v>20550</v>
          </cell>
          <cell r="I1007">
            <v>20550</v>
          </cell>
          <cell r="J1007">
            <v>21577.5</v>
          </cell>
          <cell r="K1007">
            <v>21578</v>
          </cell>
        </row>
        <row r="1008">
          <cell r="B1008">
            <v>103586</v>
          </cell>
          <cell r="C1008" t="str">
            <v>L01XC03003</v>
          </cell>
          <cell r="D1008" t="str">
            <v>TRASTUZUMAB инјекции 600mg</v>
          </cell>
          <cell r="E1008" t="str">
            <v>HERCEPTIN инјекции 1x600mg/5ml</v>
          </cell>
          <cell r="F1008">
            <v>1</v>
          </cell>
          <cell r="G1008" t="str">
            <v>F. HOFFMANN-LA ROCHE LTD</v>
          </cell>
          <cell r="H1008">
            <v>66880.78</v>
          </cell>
          <cell r="I1008">
            <v>66880.78</v>
          </cell>
          <cell r="J1008">
            <v>70224.819</v>
          </cell>
          <cell r="K1008">
            <v>70225</v>
          </cell>
        </row>
        <row r="1009">
          <cell r="B1009">
            <v>103594</v>
          </cell>
          <cell r="C1009" t="str">
            <v>L01XE01001</v>
          </cell>
          <cell r="D1009" t="str">
            <v>IMATINIB таблети 100 mg</v>
          </cell>
          <cell r="E1009" t="str">
            <v>MEAXIN филм обл.табл 60x100mg</v>
          </cell>
          <cell r="F1009">
            <v>60</v>
          </cell>
          <cell r="G1009" t="str">
            <v>KRKA</v>
          </cell>
          <cell r="H1009">
            <v>233.3333</v>
          </cell>
          <cell r="I1009">
            <v>14000</v>
          </cell>
          <cell r="J1009">
            <v>245</v>
          </cell>
          <cell r="K1009">
            <v>14700</v>
          </cell>
        </row>
        <row r="1010">
          <cell r="B1010">
            <v>104523</v>
          </cell>
          <cell r="C1010" t="str">
            <v>L01XE01001</v>
          </cell>
          <cell r="D1010" t="str">
            <v>IMATINIB таблети 100 mg</v>
          </cell>
          <cell r="E1010" t="str">
            <v>IMAREM филм обл.табл 120x100mg</v>
          </cell>
          <cell r="F1010">
            <v>120</v>
          </cell>
          <cell r="G1010" t="str">
            <v>REMEDICA</v>
          </cell>
          <cell r="H1010">
            <v>242.55416666666667</v>
          </cell>
          <cell r="I1010">
            <v>29106.5</v>
          </cell>
          <cell r="J1010">
            <v>254.68</v>
          </cell>
          <cell r="K1010">
            <v>30562</v>
          </cell>
        </row>
        <row r="1011">
          <cell r="B1011">
            <v>103608</v>
          </cell>
          <cell r="C1011" t="str">
            <v>L01XE01002</v>
          </cell>
          <cell r="D1011" t="str">
            <v>IMATINIB таблети 400 mg</v>
          </cell>
          <cell r="E1011" t="str">
            <v>MEAXIN филм обл.табл. 30x400mg</v>
          </cell>
          <cell r="F1011">
            <v>30</v>
          </cell>
          <cell r="G1011" t="str">
            <v>KRKA</v>
          </cell>
          <cell r="H1011">
            <v>950.8971</v>
          </cell>
          <cell r="I1011">
            <v>28526.913</v>
          </cell>
          <cell r="J1011">
            <v>998.4419550000001</v>
          </cell>
          <cell r="K1011">
            <v>29953</v>
          </cell>
        </row>
        <row r="1012">
          <cell r="B1012">
            <v>106267</v>
          </cell>
          <cell r="C1012" t="str">
            <v>L01XE01002</v>
          </cell>
          <cell r="D1012" t="str">
            <v>IMATINIB таблети 400 mg</v>
          </cell>
          <cell r="E1012" t="str">
            <v>PLIVATINIB филм обл.табл 30x400mg</v>
          </cell>
          <cell r="F1012">
            <v>30</v>
          </cell>
          <cell r="G1012" t="str">
            <v>PLIVA</v>
          </cell>
          <cell r="H1012">
            <v>950.8971</v>
          </cell>
          <cell r="I1012">
            <v>28526.913</v>
          </cell>
          <cell r="J1012">
            <v>998.4419550000001</v>
          </cell>
          <cell r="K1012">
            <v>29953</v>
          </cell>
        </row>
        <row r="1013">
          <cell r="B1013">
            <v>104248</v>
          </cell>
          <cell r="C1013" t="str">
            <v>L01XE01002</v>
          </cell>
          <cell r="D1013" t="str">
            <v>IMATINIB таблети 400 mg</v>
          </cell>
          <cell r="E1013" t="str">
            <v>IMAREM филм обл.табл. 30x400mg</v>
          </cell>
          <cell r="F1013">
            <v>30</v>
          </cell>
          <cell r="G1013" t="str">
            <v>REMEDICA</v>
          </cell>
          <cell r="H1013">
            <v>950.8971</v>
          </cell>
          <cell r="I1013">
            <v>28526.913</v>
          </cell>
          <cell r="J1013">
            <v>998.4419550000001</v>
          </cell>
          <cell r="K1013">
            <v>29953</v>
          </cell>
        </row>
        <row r="1014">
          <cell r="B1014">
            <v>106275</v>
          </cell>
          <cell r="C1014" t="str">
            <v>L01XE01002</v>
          </cell>
          <cell r="D1014" t="str">
            <v>IMATINIB таблети 400,00 mg</v>
          </cell>
          <cell r="E1014" t="str">
            <v>IMATINIB ACCORD филм обл.табл.  30X400MG</v>
          </cell>
          <cell r="F1014">
            <v>30</v>
          </cell>
          <cell r="G1014" t="str">
            <v>ACCORD</v>
          </cell>
          <cell r="H1014">
            <v>950.8971</v>
          </cell>
          <cell r="I1014">
            <v>28526.913</v>
          </cell>
          <cell r="J1014">
            <v>998.4419550000001</v>
          </cell>
          <cell r="K1014">
            <v>29953</v>
          </cell>
        </row>
        <row r="1015">
          <cell r="B1015">
            <v>977276</v>
          </cell>
          <cell r="C1015" t="str">
            <v>L01XX05001</v>
          </cell>
          <cell r="D1015" t="str">
            <v>HYDROXYCARBAMIDE (HYDROXYUREA) капсули 500mg</v>
          </cell>
          <cell r="E1015" t="str">
            <v>HYDROXIUREA MEDAC капс.100x500mg</v>
          </cell>
          <cell r="F1015">
            <v>100</v>
          </cell>
          <cell r="G1015" t="str">
            <v>MEDAC</v>
          </cell>
          <cell r="H1015">
            <v>23</v>
          </cell>
          <cell r="I1015">
            <v>2300</v>
          </cell>
          <cell r="J1015">
            <v>24.150000000000002</v>
          </cell>
          <cell r="K1015">
            <v>2415</v>
          </cell>
        </row>
        <row r="1016">
          <cell r="B1016">
            <v>992801</v>
          </cell>
          <cell r="C1016" t="str">
            <v>L01XX17001</v>
          </cell>
          <cell r="D1016" t="str">
            <v>TOPOTECAN инјекции 4mg</v>
          </cell>
          <cell r="E1016" t="str">
            <v>TOPOTECAN ACTAVIS инјекции 1x4mg</v>
          </cell>
          <cell r="F1016">
            <v>1</v>
          </cell>
          <cell r="G1016" t="str">
            <v>SINDAN PHARMA</v>
          </cell>
          <cell r="H1016">
            <v>3784.9143</v>
          </cell>
          <cell r="I1016">
            <v>3784.9143</v>
          </cell>
          <cell r="J1016">
            <v>3974.160015</v>
          </cell>
          <cell r="K1016">
            <v>3974</v>
          </cell>
        </row>
        <row r="1017">
          <cell r="B1017">
            <v>109223</v>
          </cell>
          <cell r="C1017" t="str">
            <v>L01XX19001</v>
          </cell>
          <cell r="D1017" t="str">
            <v>IRINOTECAN инјекции 40mg</v>
          </cell>
          <cell r="E1017" t="str">
            <v>TEKAMEN  инјекции 1 x 40mg/2ml</v>
          </cell>
          <cell r="F1017">
            <v>1</v>
          </cell>
          <cell r="G1017" t="str">
            <v>GENSENTA ILAC SANAYI VE TICATER A.S.</v>
          </cell>
          <cell r="H1017">
            <v>872.9619</v>
          </cell>
          <cell r="I1017">
            <v>872.9619</v>
          </cell>
          <cell r="J1017">
            <v>916.609995</v>
          </cell>
          <cell r="K1017">
            <v>917</v>
          </cell>
        </row>
        <row r="1018">
          <cell r="B1018">
            <v>992836</v>
          </cell>
          <cell r="C1018" t="str">
            <v>L01XX19001</v>
          </cell>
          <cell r="D1018" t="str">
            <v>IRINOTECAN инјекции 40mg</v>
          </cell>
          <cell r="E1018" t="str">
            <v>IRINOTESIN инјекции 1 x 40mg/2ml</v>
          </cell>
          <cell r="F1018">
            <v>1</v>
          </cell>
          <cell r="G1018" t="str">
            <v>S.C.SINDAN PHARMA SRL</v>
          </cell>
          <cell r="H1018">
            <v>872.9619</v>
          </cell>
          <cell r="I1018">
            <v>872.9619</v>
          </cell>
          <cell r="J1018">
            <v>916.609995</v>
          </cell>
          <cell r="K1018">
            <v>917</v>
          </cell>
        </row>
        <row r="1019">
          <cell r="B1019">
            <v>109231</v>
          </cell>
          <cell r="C1019" t="str">
            <v>L01XX19002</v>
          </cell>
          <cell r="D1019" t="str">
            <v>IRINOTECAN инјекции 100mg</v>
          </cell>
          <cell r="E1019" t="str">
            <v>TEKAMEN   инјекции 1 x 100mg/5ml</v>
          </cell>
          <cell r="F1019">
            <v>1</v>
          </cell>
          <cell r="G1019" t="str">
            <v>GENSENTA ILAC SANAYI VE TICATER A.S.</v>
          </cell>
          <cell r="H1019">
            <v>1796.3429</v>
          </cell>
          <cell r="I1019">
            <v>1796.3429</v>
          </cell>
          <cell r="J1019">
            <v>1886.160045</v>
          </cell>
          <cell r="K1019">
            <v>1886</v>
          </cell>
        </row>
        <row r="1020">
          <cell r="B1020">
            <v>992976</v>
          </cell>
          <cell r="C1020" t="str">
            <v>L01XX19002</v>
          </cell>
          <cell r="D1020" t="str">
            <v>IRINOTECAN инјекции 100mg</v>
          </cell>
          <cell r="E1020" t="str">
            <v>IRINOTESIN инјекции 1 x 100mg/5ml</v>
          </cell>
          <cell r="F1020">
            <v>1</v>
          </cell>
          <cell r="G1020" t="str">
            <v>S.C.SINDAN PHARMA SRL</v>
          </cell>
          <cell r="H1020">
            <v>1796.3429</v>
          </cell>
          <cell r="I1020">
            <v>1796.3429</v>
          </cell>
          <cell r="J1020">
            <v>1886.160045</v>
          </cell>
          <cell r="K1020">
            <v>1886</v>
          </cell>
        </row>
        <row r="1021">
          <cell r="B1021">
            <v>108251</v>
          </cell>
          <cell r="C1021" t="str">
            <v>L01XX19002</v>
          </cell>
          <cell r="D1021" t="str">
            <v>IRINOTECAN инјекции 100mg</v>
          </cell>
          <cell r="E1021" t="str">
            <v>IRINOTECAN ACCORD  инјекции 1 x 100mg/5ml</v>
          </cell>
          <cell r="F1021">
            <v>1</v>
          </cell>
          <cell r="G1021" t="str">
            <v>ACCORD Healthcare </v>
          </cell>
          <cell r="H1021">
            <v>1796.3429</v>
          </cell>
          <cell r="I1021">
            <v>1796.3429</v>
          </cell>
          <cell r="J1021">
            <v>1886.160045</v>
          </cell>
          <cell r="K1021">
            <v>1886</v>
          </cell>
        </row>
        <row r="1022">
          <cell r="B1022">
            <v>106283</v>
          </cell>
          <cell r="C1022" t="str">
            <v>L02AE03001</v>
          </cell>
          <cell r="D1022" t="str">
            <v>GOSERELINE инјекции 3.6mg</v>
          </cell>
          <cell r="E1022" t="str">
            <v>RESELIGO имплант инjекции 3.6 mg</v>
          </cell>
          <cell r="F1022">
            <v>1</v>
          </cell>
          <cell r="G1022" t="str">
            <v>AMW GmbH Arzneimittelwerk</v>
          </cell>
          <cell r="H1022">
            <v>3134.65</v>
          </cell>
          <cell r="I1022">
            <v>3134.65</v>
          </cell>
          <cell r="J1022">
            <v>3291.38</v>
          </cell>
          <cell r="K1022">
            <v>3291</v>
          </cell>
        </row>
        <row r="1023">
          <cell r="B1023">
            <v>106291</v>
          </cell>
          <cell r="C1023" t="str">
            <v>L02AE03002</v>
          </cell>
          <cell r="D1023" t="str">
            <v>GOSERELINE инјекции 10.8mg</v>
          </cell>
          <cell r="E1023" t="str">
            <v>RESELIGO имплант инjекции 10.8 mg</v>
          </cell>
          <cell r="F1023">
            <v>1</v>
          </cell>
          <cell r="G1023" t="str">
            <v>AMW GmbH Arzneimittelwerk</v>
          </cell>
          <cell r="H1023">
            <v>9792.7</v>
          </cell>
          <cell r="I1023">
            <v>9792.7</v>
          </cell>
          <cell r="J1023">
            <v>10282.34</v>
          </cell>
          <cell r="K1023">
            <v>10282</v>
          </cell>
        </row>
        <row r="1024">
          <cell r="B1024">
            <v>105198</v>
          </cell>
          <cell r="C1024" t="str">
            <v>L02AE04001</v>
          </cell>
          <cell r="D1024" t="str">
            <v>TRIPTORELIN инјекции 0.1mg</v>
          </cell>
          <cell r="E1024" t="str">
            <v>TRIPTOFEM инјекции  6 x 0,1mg (1ml)</v>
          </cell>
          <cell r="F1024">
            <v>6</v>
          </cell>
          <cell r="G1024" t="str">
            <v>ALFA Wassermann</v>
          </cell>
          <cell r="H1024">
            <v>305.3524</v>
          </cell>
          <cell r="I1024">
            <v>1832.1144</v>
          </cell>
          <cell r="J1024">
            <v>320.62002</v>
          </cell>
          <cell r="K1024">
            <v>1924</v>
          </cell>
        </row>
        <row r="1025">
          <cell r="B1025">
            <v>965146</v>
          </cell>
          <cell r="C1025" t="str">
            <v>L02AE04001</v>
          </cell>
          <cell r="D1025" t="str">
            <v>TRIPTORELIN инјекции 0.1mg</v>
          </cell>
          <cell r="E1025" t="str">
            <v>DECAPEPTYL инјекции  7 x 0,1mg (1ml)</v>
          </cell>
          <cell r="F1025">
            <v>7</v>
          </cell>
          <cell r="G1025" t="str">
            <v>FERRING GMBH</v>
          </cell>
          <cell r="H1025">
            <v>305.3524</v>
          </cell>
          <cell r="I1025">
            <v>2137.4668</v>
          </cell>
          <cell r="J1025">
            <v>320.62002</v>
          </cell>
          <cell r="K1025">
            <v>2244</v>
          </cell>
        </row>
        <row r="1026">
          <cell r="B1026">
            <v>960624</v>
          </cell>
          <cell r="C1026" t="str">
            <v>L02AE04002</v>
          </cell>
          <cell r="D1026" t="str">
            <v>TRIPTORELIN инјекции 3.75mg</v>
          </cell>
          <cell r="E1026" t="str">
            <v>DECAPEPTYL CR инјекции 1 x 3,75mg(1ml)</v>
          </cell>
          <cell r="F1026">
            <v>1</v>
          </cell>
          <cell r="G1026" t="str">
            <v>FERRING GMBH</v>
          </cell>
          <cell r="H1026">
            <v>4600</v>
          </cell>
          <cell r="I1026">
            <v>4600</v>
          </cell>
          <cell r="J1026">
            <v>4830</v>
          </cell>
          <cell r="K1026">
            <v>4830</v>
          </cell>
        </row>
        <row r="1027">
          <cell r="B1027">
            <v>950998</v>
          </cell>
          <cell r="C1027" t="str">
            <v>L02BA01002</v>
          </cell>
          <cell r="D1027" t="str">
            <v>TAMOXIFEN таблети 10mg</v>
          </cell>
          <cell r="E1027" t="str">
            <v>TAMOXIFEN "EBEWE" табл. 30 x 10mg</v>
          </cell>
          <cell r="F1027">
            <v>30</v>
          </cell>
          <cell r="G1027" t="str">
            <v>EBEWE ARZNEIMITTEL GMBH</v>
          </cell>
          <cell r="H1027">
            <v>3.4921</v>
          </cell>
          <cell r="I1027">
            <v>104.763</v>
          </cell>
          <cell r="J1027">
            <v>3.6667050000000003</v>
          </cell>
          <cell r="K1027">
            <v>110</v>
          </cell>
        </row>
        <row r="1028">
          <cell r="B1028">
            <v>977977</v>
          </cell>
          <cell r="C1028" t="str">
            <v>L02BA01002</v>
          </cell>
          <cell r="D1028" t="str">
            <v>TAMOXIFEN таблети 10mg</v>
          </cell>
          <cell r="E1028" t="str">
            <v>TAMOXIFEN табл. 30 x 10mg</v>
          </cell>
          <cell r="F1028">
            <v>30</v>
          </cell>
          <cell r="G1028" t="str">
            <v>REMEDICA</v>
          </cell>
          <cell r="H1028">
            <v>3.4921</v>
          </cell>
          <cell r="I1028">
            <v>104.763</v>
          </cell>
          <cell r="J1028">
            <v>3.6667050000000003</v>
          </cell>
          <cell r="K1028">
            <v>110</v>
          </cell>
        </row>
        <row r="1029">
          <cell r="B1029">
            <v>980579</v>
          </cell>
          <cell r="C1029" t="str">
            <v>L02BB01001</v>
          </cell>
          <cell r="D1029" t="str">
            <v>FLUTAMIDE таблети 250mg</v>
          </cell>
          <cell r="E1029" t="str">
            <v>FLUTASIN табл. 30 x 250mg </v>
          </cell>
          <cell r="F1029">
            <v>30</v>
          </cell>
          <cell r="G1029" t="str">
            <v>S.C.SINDAN PHARMA SRL</v>
          </cell>
          <cell r="H1029">
            <v>15.1048</v>
          </cell>
          <cell r="I1029">
            <v>453.144</v>
          </cell>
          <cell r="J1029">
            <v>15.86004</v>
          </cell>
          <cell r="K1029">
            <v>476</v>
          </cell>
        </row>
        <row r="1030">
          <cell r="B1030">
            <v>980587</v>
          </cell>
          <cell r="C1030" t="str">
            <v>L02BB01001</v>
          </cell>
          <cell r="D1030" t="str">
            <v>FLUTAMIDE таблети 250mg</v>
          </cell>
          <cell r="E1030" t="str">
            <v>FLUTASIN табл. 90 x 250mg</v>
          </cell>
          <cell r="F1030">
            <v>90</v>
          </cell>
          <cell r="G1030" t="str">
            <v>S.C.SINDAN PHARMA SRL</v>
          </cell>
          <cell r="H1030">
            <v>15.1048</v>
          </cell>
          <cell r="I1030">
            <v>1359.432</v>
          </cell>
          <cell r="J1030">
            <v>15.86004</v>
          </cell>
          <cell r="K1030">
            <v>1427</v>
          </cell>
        </row>
        <row r="1031">
          <cell r="B1031">
            <v>991716</v>
          </cell>
          <cell r="C1031" t="str">
            <v>L02BB03001</v>
          </cell>
          <cell r="D1031" t="str">
            <v>BICALUTAMIDE таблети 50mg</v>
          </cell>
          <cell r="E1031" t="str">
            <v>BICALUTAMID TEVA филм обл.табл.28x50mg</v>
          </cell>
          <cell r="F1031">
            <v>28</v>
          </cell>
          <cell r="G1031" t="str">
            <v>TEVA PHARMACEUTICALS INDUSTRIAL LTD</v>
          </cell>
          <cell r="H1031">
            <v>36.5837</v>
          </cell>
          <cell r="I1031">
            <v>1024.3436</v>
          </cell>
          <cell r="J1031">
            <v>38.412885</v>
          </cell>
          <cell r="K1031">
            <v>1076</v>
          </cell>
        </row>
        <row r="1032">
          <cell r="B1032">
            <v>991686</v>
          </cell>
          <cell r="C1032" t="str">
            <v>L02BB03001</v>
          </cell>
          <cell r="D1032" t="str">
            <v>BICALUTAMIDE таблети 50mg</v>
          </cell>
          <cell r="E1032" t="str">
            <v>PMS-BICALUTAMID филм обл.табл.30x50mg</v>
          </cell>
          <cell r="F1032">
            <v>30</v>
          </cell>
          <cell r="G1032" t="str">
            <v>PHARMASCIENCE</v>
          </cell>
          <cell r="H1032">
            <v>36.5837</v>
          </cell>
          <cell r="I1032">
            <v>1097.511</v>
          </cell>
          <cell r="J1032">
            <v>38.412885</v>
          </cell>
          <cell r="K1032">
            <v>1152</v>
          </cell>
        </row>
        <row r="1033">
          <cell r="B1033">
            <v>991643</v>
          </cell>
          <cell r="C1033" t="str">
            <v>L02BB03001</v>
          </cell>
          <cell r="D1033" t="str">
            <v>BICALUTAMIDE таблети 50mg</v>
          </cell>
          <cell r="E1033" t="str">
            <v>BICUSAN филм обл.табл.30x50mg</v>
          </cell>
          <cell r="F1033">
            <v>30</v>
          </cell>
          <cell r="G1033" t="str">
            <v>SYNTON</v>
          </cell>
          <cell r="H1033">
            <v>36.5837</v>
          </cell>
          <cell r="I1033">
            <v>1097.511</v>
          </cell>
          <cell r="J1033">
            <v>38.412885</v>
          </cell>
          <cell r="K1033">
            <v>1152</v>
          </cell>
        </row>
        <row r="1034">
          <cell r="B1034">
            <v>991732</v>
          </cell>
          <cell r="C1034" t="str">
            <v>L02BB03001</v>
          </cell>
          <cell r="D1034" t="str">
            <v>BICALUTAMIDE таблети 50mg</v>
          </cell>
          <cell r="E1034" t="str">
            <v>BICALUTAMID TEVA филм обл.табл.30x50mg</v>
          </cell>
          <cell r="F1034">
            <v>30</v>
          </cell>
          <cell r="G1034" t="str">
            <v>TEVA PHARMACEUTICALS INDUSTRIAL LTD</v>
          </cell>
          <cell r="H1034">
            <v>36.5837</v>
          </cell>
          <cell r="I1034">
            <v>1097.511</v>
          </cell>
          <cell r="J1034">
            <v>38.412885</v>
          </cell>
          <cell r="K1034">
            <v>1152</v>
          </cell>
        </row>
        <row r="1035">
          <cell r="B1035">
            <v>108308</v>
          </cell>
          <cell r="C1035" t="str">
            <v>L02BB03001</v>
          </cell>
          <cell r="D1035" t="str">
            <v>BICALUTAMIDE таблети 50mg</v>
          </cell>
          <cell r="E1035" t="str">
            <v>BICALUTAMIDE ACCORD филм обл.табл.28x50mg</v>
          </cell>
          <cell r="F1035">
            <v>28</v>
          </cell>
          <cell r="G1035" t="str">
            <v>ACCORD Healthcare </v>
          </cell>
          <cell r="H1035">
            <v>36.5837</v>
          </cell>
          <cell r="I1035">
            <v>1024.3436</v>
          </cell>
          <cell r="J1035">
            <v>38.412885</v>
          </cell>
          <cell r="K1035">
            <v>1076</v>
          </cell>
        </row>
        <row r="1036">
          <cell r="B1036">
            <v>108316</v>
          </cell>
          <cell r="C1036" t="str">
            <v>L02BG03001</v>
          </cell>
          <cell r="D1036" t="str">
            <v>ANASTROZOLE таблети 1mg</v>
          </cell>
          <cell r="E1036" t="str">
            <v>ANASTROZOLE ACCORD филм обл.табл.28x1mg</v>
          </cell>
          <cell r="F1036">
            <v>28</v>
          </cell>
          <cell r="G1036" t="str">
            <v>ACCORD Healthcare </v>
          </cell>
          <cell r="H1036">
            <v>36.4286</v>
          </cell>
          <cell r="I1036">
            <v>1020.0008</v>
          </cell>
          <cell r="J1036">
            <v>38.25003</v>
          </cell>
          <cell r="K1036">
            <v>1071</v>
          </cell>
        </row>
        <row r="1037">
          <cell r="B1037">
            <v>991937</v>
          </cell>
          <cell r="C1037" t="str">
            <v>L02BG03001</v>
          </cell>
          <cell r="D1037" t="str">
            <v>ANASTROZOLE таблети 1mg</v>
          </cell>
          <cell r="E1037" t="str">
            <v>ANASTROZOL PLIVA филм обл.табл.28x1mg</v>
          </cell>
          <cell r="F1037">
            <v>28</v>
          </cell>
          <cell r="G1037" t="str">
            <v>PLIVA</v>
          </cell>
          <cell r="H1037">
            <v>36.4286</v>
          </cell>
          <cell r="I1037">
            <v>1020.0008</v>
          </cell>
          <cell r="J1037">
            <v>38.25003</v>
          </cell>
          <cell r="K1037">
            <v>1071</v>
          </cell>
        </row>
        <row r="1038">
          <cell r="B1038">
            <v>991791</v>
          </cell>
          <cell r="C1038" t="str">
            <v>L02BG03001</v>
          </cell>
          <cell r="D1038" t="str">
            <v>ANASTROZOLE таблети 1mg</v>
          </cell>
          <cell r="E1038" t="str">
            <v>AREMED филм обл.табл.28x1mg</v>
          </cell>
          <cell r="F1038">
            <v>28</v>
          </cell>
          <cell r="G1038" t="str">
            <v>REMEDICA</v>
          </cell>
          <cell r="H1038">
            <v>36.4286</v>
          </cell>
          <cell r="I1038">
            <v>1020.0008</v>
          </cell>
          <cell r="J1038">
            <v>38.25003</v>
          </cell>
          <cell r="K1038">
            <v>1071</v>
          </cell>
        </row>
        <row r="1039">
          <cell r="B1039">
            <v>991848</v>
          </cell>
          <cell r="C1039" t="str">
            <v>L02BG03001</v>
          </cell>
          <cell r="D1039" t="str">
            <v>ANASTROZOLE таблети 1mg</v>
          </cell>
          <cell r="E1039" t="str">
            <v>ANAROMAT филм обл.табл.28x1mg</v>
          </cell>
          <cell r="F1039">
            <v>28</v>
          </cell>
          <cell r="G1039" t="str">
            <v>SYNTON</v>
          </cell>
          <cell r="H1039">
            <v>36.4286</v>
          </cell>
          <cell r="I1039">
            <v>1020.0008</v>
          </cell>
          <cell r="J1039">
            <v>38.25003</v>
          </cell>
          <cell r="K1039">
            <v>1071</v>
          </cell>
        </row>
        <row r="1040">
          <cell r="B1040">
            <v>105228</v>
          </cell>
          <cell r="C1040" t="str">
            <v>L02BG04002</v>
          </cell>
          <cell r="D1040" t="str">
            <v>LETROZOLE таблети 2.5mg</v>
          </cell>
          <cell r="E1040" t="str">
            <v>LETRASAN филм обл.табл. 30 x 2,5mg</v>
          </cell>
          <cell r="F1040">
            <v>30</v>
          </cell>
          <cell r="G1040" t="str">
            <v>DEVA HOLDING</v>
          </cell>
          <cell r="H1040">
            <v>25.4857</v>
          </cell>
          <cell r="I1040">
            <v>764.571</v>
          </cell>
          <cell r="J1040">
            <v>26.759985000000004</v>
          </cell>
          <cell r="K1040">
            <v>803</v>
          </cell>
        </row>
        <row r="1041">
          <cell r="B1041">
            <v>103624</v>
          </cell>
          <cell r="C1041" t="str">
            <v>L02BG04002</v>
          </cell>
          <cell r="D1041" t="str">
            <v>LETROZOLE таблети 2.5mg</v>
          </cell>
          <cell r="E1041" t="str">
            <v>LORTANDA  филм обл.табл. 30 x 2,5mg</v>
          </cell>
          <cell r="F1041">
            <v>30</v>
          </cell>
          <cell r="G1041" t="str">
            <v>KRKA</v>
          </cell>
          <cell r="H1041">
            <v>25.4857</v>
          </cell>
          <cell r="I1041">
            <v>764.571</v>
          </cell>
          <cell r="J1041">
            <v>26.759985000000004</v>
          </cell>
          <cell r="K1041">
            <v>803</v>
          </cell>
        </row>
        <row r="1042">
          <cell r="B1042">
            <v>992054</v>
          </cell>
          <cell r="C1042" t="str">
            <v>L02BG04002</v>
          </cell>
          <cell r="D1042" t="str">
            <v>LETROZOLE таблети 2.5mg</v>
          </cell>
          <cell r="E1042" t="str">
            <v>AVOMIT  филм обл.табл.  30 x 2,5mg</v>
          </cell>
          <cell r="F1042">
            <v>30</v>
          </cell>
          <cell r="G1042" t="str">
            <v>TEVA PHARMACEUTICALS INDUSTRIAL LTD</v>
          </cell>
          <cell r="H1042">
            <v>25.4857</v>
          </cell>
          <cell r="I1042">
            <v>764.571</v>
          </cell>
          <cell r="J1042">
            <v>26.759985000000004</v>
          </cell>
          <cell r="K1042">
            <v>803</v>
          </cell>
        </row>
        <row r="1043">
          <cell r="B1043">
            <v>108243</v>
          </cell>
          <cell r="C1043" t="str">
            <v>L02BG04002</v>
          </cell>
          <cell r="D1043" t="str">
            <v>LETROZOLE таблети 2.5mg</v>
          </cell>
          <cell r="E1043" t="str">
            <v>LETROZOLE ACCORD филм обл.табл.  28 x 2,5mg</v>
          </cell>
          <cell r="F1043">
            <v>28</v>
          </cell>
          <cell r="G1043" t="str">
            <v>ACCORD Healthcare </v>
          </cell>
          <cell r="H1043">
            <v>25.4857</v>
          </cell>
          <cell r="I1043">
            <v>713.5996</v>
          </cell>
          <cell r="J1043">
            <v>26.759985000000004</v>
          </cell>
          <cell r="K1043">
            <v>749</v>
          </cell>
        </row>
        <row r="1044">
          <cell r="B1044">
            <v>105627</v>
          </cell>
          <cell r="C1044" t="str">
            <v>L03AA02002</v>
          </cell>
          <cell r="D1044" t="str">
            <v>FILGRASTIM инјекции 30MIU</v>
          </cell>
          <cell r="E1044" t="str">
            <v>TEVAGRASTIM  инјекции 1 x 30MIU/0,5ml</v>
          </cell>
          <cell r="F1044">
            <v>1</v>
          </cell>
          <cell r="G1044" t="str">
            <v>TEVA</v>
          </cell>
          <cell r="H1044">
            <v>1264.7817</v>
          </cell>
          <cell r="I1044">
            <v>1264.7817</v>
          </cell>
          <cell r="J1044">
            <v>1328.0207850000002</v>
          </cell>
          <cell r="K1044">
            <v>1328</v>
          </cell>
        </row>
        <row r="1045">
          <cell r="B1045">
            <v>992119</v>
          </cell>
          <cell r="C1045" t="str">
            <v>L03AA02002</v>
          </cell>
          <cell r="D1045" t="str">
            <v>FILGRASTIM инјекции 30MIU</v>
          </cell>
          <cell r="E1045" t="str">
            <v>NIVESTIM инјекции 5 x 30MIU/0,5ml</v>
          </cell>
          <cell r="F1045">
            <v>5</v>
          </cell>
          <cell r="G1045" t="str">
            <v>HOSPIRA</v>
          </cell>
          <cell r="H1045">
            <v>1264.7817</v>
          </cell>
          <cell r="I1045">
            <v>6323.9085</v>
          </cell>
          <cell r="J1045">
            <v>1328.0207850000002</v>
          </cell>
          <cell r="K1045">
            <v>6640</v>
          </cell>
        </row>
        <row r="1046">
          <cell r="B1046">
            <v>996173</v>
          </cell>
          <cell r="C1046" t="str">
            <v>L03AA02001</v>
          </cell>
          <cell r="D1046" t="str">
            <v>FILGRASTIM инјекции 48MIU</v>
          </cell>
          <cell r="E1046" t="str">
            <v>TEVAGRASTIM инјекции 1 x 48MIU/0,8ml</v>
          </cell>
          <cell r="F1046">
            <v>1</v>
          </cell>
          <cell r="G1046" t="str">
            <v>PLIVA</v>
          </cell>
          <cell r="H1046">
            <v>2207.3571</v>
          </cell>
          <cell r="I1046">
            <v>2207.3571</v>
          </cell>
          <cell r="J1046">
            <v>2317.724955</v>
          </cell>
          <cell r="K1046">
            <v>2318</v>
          </cell>
        </row>
        <row r="1047">
          <cell r="B1047">
            <v>992143</v>
          </cell>
          <cell r="C1047" t="str">
            <v>L03AA02001</v>
          </cell>
          <cell r="D1047" t="str">
            <v>FILGRASTIM инјекции 48MIU</v>
          </cell>
          <cell r="E1047" t="str">
            <v>NIVESTIM инјекции 5 x 48MIU/0,5ml</v>
          </cell>
          <cell r="F1047">
            <v>5</v>
          </cell>
          <cell r="G1047" t="str">
            <v>HOSPIRA</v>
          </cell>
          <cell r="H1047">
            <v>2207.3571</v>
          </cell>
          <cell r="I1047">
            <v>11036.785500000002</v>
          </cell>
          <cell r="J1047">
            <v>2317.724955</v>
          </cell>
          <cell r="K1047">
            <v>11589</v>
          </cell>
        </row>
        <row r="1048">
          <cell r="B1048">
            <v>103632</v>
          </cell>
          <cell r="C1048" t="str">
            <v>L03AA02001</v>
          </cell>
          <cell r="D1048" t="str">
            <v>FILGRASTIM инјекции 48MIU</v>
          </cell>
          <cell r="E1048" t="str">
            <v>TEVAGRASTIM инјекции 5 x 48MIU/0,8ml</v>
          </cell>
          <cell r="F1048">
            <v>5</v>
          </cell>
          <cell r="G1048" t="str">
            <v>PLIVA</v>
          </cell>
          <cell r="H1048">
            <v>2207.3571</v>
          </cell>
          <cell r="I1048">
            <v>11036.785500000002</v>
          </cell>
          <cell r="J1048">
            <v>2317.724955</v>
          </cell>
          <cell r="K1048">
            <v>11589</v>
          </cell>
        </row>
        <row r="1049">
          <cell r="B1049">
            <v>108553</v>
          </cell>
          <cell r="C1049" t="str">
            <v>L03AA02001</v>
          </cell>
          <cell r="D1049" t="str">
            <v>FILGRASTIM инјекции 48MIU</v>
          </cell>
          <cell r="E1049" t="str">
            <v>ACCOFIL инјекции 5 x 48MIU/0,5ml</v>
          </cell>
          <cell r="F1049">
            <v>5</v>
          </cell>
          <cell r="G1049" t="str">
            <v>ACCORD Healthcare </v>
          </cell>
          <cell r="H1049">
            <v>2207.3571</v>
          </cell>
          <cell r="I1049">
            <v>11036.785500000002</v>
          </cell>
          <cell r="J1049">
            <v>2317.724955</v>
          </cell>
          <cell r="K1049">
            <v>11589</v>
          </cell>
        </row>
        <row r="1050">
          <cell r="B1050">
            <v>975893</v>
          </cell>
          <cell r="C1050" t="str">
            <v>L03AA10001</v>
          </cell>
          <cell r="D1050" t="str">
            <v>LENOGRASTIM инјекции 33.6MIU</v>
          </cell>
          <cell r="E1050" t="str">
            <v>GRANOCYTE 34 инјекции 5 x 33.6MIU/1ml</v>
          </cell>
          <cell r="F1050">
            <v>5</v>
          </cell>
          <cell r="G1050" t="str">
            <v>SANOFI AVENTIS</v>
          </cell>
          <cell r="H1050">
            <v>3690.7599999999998</v>
          </cell>
          <cell r="I1050">
            <v>18453.8</v>
          </cell>
          <cell r="J1050">
            <v>3875.298</v>
          </cell>
          <cell r="K1050">
            <v>19376</v>
          </cell>
        </row>
        <row r="1051">
          <cell r="B1051">
            <v>104531</v>
          </cell>
          <cell r="C1051" t="str">
            <v>L03AA14001</v>
          </cell>
          <cell r="D1051" t="str">
            <v>LIPEGFILGRASTIM инјекции 6 mg</v>
          </cell>
          <cell r="E1051" t="str">
            <v>LONQUEX инјекции 1 x 6mg/0,6ml</v>
          </cell>
          <cell r="F1051">
            <v>1</v>
          </cell>
          <cell r="G1051" t="str">
            <v>MERCKLE</v>
          </cell>
          <cell r="H1051">
            <v>27281.53</v>
          </cell>
          <cell r="I1051">
            <v>27281.53</v>
          </cell>
          <cell r="J1051">
            <v>28645.6065</v>
          </cell>
          <cell r="K1051">
            <v>28646</v>
          </cell>
        </row>
        <row r="1052">
          <cell r="B1052">
            <v>104558</v>
          </cell>
          <cell r="C1052" t="str">
            <v>L03AA14001</v>
          </cell>
          <cell r="D1052" t="str">
            <v>LIPEGFILGRASTIM инјекции 6 mg</v>
          </cell>
          <cell r="E1052" t="str">
            <v>LONQUEX инјекции со штитник 1 x 6mg/0,6ml</v>
          </cell>
          <cell r="F1052">
            <v>1</v>
          </cell>
          <cell r="G1052" t="str">
            <v>MERCKLE</v>
          </cell>
          <cell r="H1052">
            <v>27281.53</v>
          </cell>
          <cell r="I1052">
            <v>27281.53</v>
          </cell>
          <cell r="J1052">
            <v>28645.6065</v>
          </cell>
          <cell r="K1052">
            <v>28646</v>
          </cell>
        </row>
        <row r="1053">
          <cell r="B1053">
            <v>972665</v>
          </cell>
          <cell r="C1053" t="str">
            <v>L03AB04001</v>
          </cell>
          <cell r="D1053" t="str">
            <v>INTERFERON ALFA 2A инјекции 3MIU</v>
          </cell>
          <cell r="E1053" t="str">
            <v>ROFERON-A инјекции 1 x 3 MIU/0.5ml</v>
          </cell>
          <cell r="F1053">
            <v>1</v>
          </cell>
          <cell r="G1053" t="str">
            <v>F. HOFFMANN-LA ROCHE LTD</v>
          </cell>
          <cell r="H1053">
            <v>691.88</v>
          </cell>
          <cell r="I1053">
            <v>691.88</v>
          </cell>
          <cell r="J1053">
            <v>726.474</v>
          </cell>
          <cell r="K1053">
            <v>726</v>
          </cell>
        </row>
        <row r="1054">
          <cell r="B1054">
            <v>972657</v>
          </cell>
          <cell r="C1054" t="str">
            <v>L03AB04002</v>
          </cell>
          <cell r="D1054" t="str">
            <v>INTERFERON ALFA 2A инјекции 9MIU</v>
          </cell>
          <cell r="E1054" t="str">
            <v>ROFERON-A инјекции 1 x 9 MIU/0.50ml</v>
          </cell>
          <cell r="F1054">
            <v>1</v>
          </cell>
          <cell r="G1054" t="str">
            <v>F. HOFFMANN-LA ROCHE LTD</v>
          </cell>
          <cell r="H1054">
            <v>2285.71</v>
          </cell>
          <cell r="I1054">
            <v>2285.71</v>
          </cell>
          <cell r="J1054">
            <v>2399.9955</v>
          </cell>
          <cell r="K1054">
            <v>2400</v>
          </cell>
        </row>
        <row r="1055">
          <cell r="B1055">
            <v>993018</v>
          </cell>
          <cell r="C1055" t="str">
            <v>L03AB07006</v>
          </cell>
          <cell r="D1055" t="str">
            <v>INTERFERON BETA-1A инјекции 6MIU (22mcg)</v>
          </cell>
          <cell r="E1055" t="str">
            <v>REBIF 22 инјекции 3x6MIU (22mcg)/0,5ml </v>
          </cell>
          <cell r="F1055">
            <v>3</v>
          </cell>
          <cell r="G1055" t="str">
            <v>MERCK SERONO  S.P.A.</v>
          </cell>
          <cell r="H1055">
            <v>2812.0001</v>
          </cell>
          <cell r="I1055">
            <v>8436.0003</v>
          </cell>
          <cell r="J1055">
            <v>2952.6001050000004</v>
          </cell>
          <cell r="K1055">
            <v>8858</v>
          </cell>
        </row>
        <row r="1056">
          <cell r="B1056">
            <v>992178</v>
          </cell>
          <cell r="C1056" t="str">
            <v>L03AB07005</v>
          </cell>
          <cell r="D1056" t="str">
            <v>INTERFERON BETA-1A инјекции 30mcg (6MIU)</v>
          </cell>
          <cell r="E1056" t="str">
            <v>AVONEX инјекции 4x30mcg (6MIU)/0,5ml </v>
          </cell>
          <cell r="F1056">
            <v>4</v>
          </cell>
          <cell r="G1056" t="str">
            <v>BIOGEN IDC BV
/BENVENUE LABORATORIES</v>
          </cell>
          <cell r="H1056">
            <v>8420</v>
          </cell>
          <cell r="I1056">
            <v>33680</v>
          </cell>
          <cell r="J1056">
            <v>8841</v>
          </cell>
          <cell r="K1056">
            <v>35364</v>
          </cell>
        </row>
        <row r="1057">
          <cell r="B1057">
            <v>103659</v>
          </cell>
          <cell r="C1057" t="str">
            <v>L03AB07005</v>
          </cell>
          <cell r="D1057" t="str">
            <v>INTERFERON BETA-1A инјекции 30mcg (6MIU)</v>
          </cell>
          <cell r="E1057" t="str">
            <v>AVONEX инјекции со штитник 4x30mcg (6MIU)/0,5ml </v>
          </cell>
          <cell r="F1057">
            <v>4</v>
          </cell>
          <cell r="G1057" t="str">
            <v>BIOGEN IDC BV
/BENVENUE LABORATORIES</v>
          </cell>
          <cell r="H1057">
            <v>8420</v>
          </cell>
          <cell r="I1057">
            <v>33680</v>
          </cell>
          <cell r="J1057">
            <v>8841</v>
          </cell>
          <cell r="K1057">
            <v>35364</v>
          </cell>
        </row>
        <row r="1058">
          <cell r="B1058">
            <v>992283</v>
          </cell>
          <cell r="C1058" t="str">
            <v>L03AB07004</v>
          </cell>
          <cell r="D1058" t="str">
            <v>INTERFERON BETA-1A инјекции 12MIU (44mcg)</v>
          </cell>
          <cell r="E1058" t="str">
            <v>REBIF 44 инјекции 3x12MIU (44mcg)/0,5ml</v>
          </cell>
          <cell r="F1058">
            <v>3</v>
          </cell>
          <cell r="G1058" t="str">
            <v>MERCK SERONO  S.P.A.</v>
          </cell>
          <cell r="H1058">
            <v>3500</v>
          </cell>
          <cell r="I1058">
            <v>10500</v>
          </cell>
          <cell r="J1058">
            <v>3675</v>
          </cell>
          <cell r="K1058">
            <v>11025</v>
          </cell>
        </row>
        <row r="1059">
          <cell r="B1059">
            <v>992232</v>
          </cell>
          <cell r="C1059" t="str">
            <v>L03AB07004</v>
          </cell>
          <cell r="D1059" t="str">
            <v>INTERFERON BETA-1A инјекции 12MIU (44mcg)</v>
          </cell>
          <cell r="E1059" t="str">
            <v>REBIF 44 инјекции 12x12MIU (44mcg)/0,5ml</v>
          </cell>
          <cell r="F1059">
            <v>12</v>
          </cell>
          <cell r="G1059" t="str">
            <v>MERCK SERONO  S.P.A.</v>
          </cell>
          <cell r="H1059">
            <v>3500</v>
          </cell>
          <cell r="I1059">
            <v>42000</v>
          </cell>
          <cell r="J1059">
            <v>3675</v>
          </cell>
          <cell r="K1059">
            <v>44100</v>
          </cell>
        </row>
        <row r="1060">
          <cell r="B1060">
            <v>109304</v>
          </cell>
          <cell r="C1060" t="str">
            <v>L03AB08002</v>
          </cell>
          <cell r="D1060" t="str">
            <v>INTERFERON BETA 1B инјекции 300mcg (9,6MIU)</v>
          </cell>
          <cell r="E1060" t="str">
            <v>BETAFERON  инјекции 15 x 250mcg(8MIU)/ml (1,2ml)</v>
          </cell>
          <cell r="F1060">
            <v>15</v>
          </cell>
          <cell r="G1060" t="str">
            <v>BAYER </v>
          </cell>
          <cell r="H1060">
            <v>2390.3</v>
          </cell>
          <cell r="I1060">
            <v>35854.5</v>
          </cell>
          <cell r="J1060">
            <v>2509.8150000000005</v>
          </cell>
          <cell r="K1060">
            <v>37647</v>
          </cell>
        </row>
        <row r="1061">
          <cell r="B1061">
            <v>986992</v>
          </cell>
          <cell r="C1061" t="str">
            <v>L03AB10001</v>
          </cell>
          <cell r="D1061" t="str">
            <v>PEGINTERFERON ALFA 2B инјекции 50mcg</v>
          </cell>
          <cell r="E1061" t="str">
            <v>PEGINTRON инјекции 1 x 50mcg/0,5ml</v>
          </cell>
          <cell r="F1061">
            <v>1</v>
          </cell>
          <cell r="G1061" t="str">
            <v>SCHERING - PLOUGH</v>
          </cell>
          <cell r="H1061">
            <v>4005.85</v>
          </cell>
          <cell r="I1061">
            <v>4005.85</v>
          </cell>
          <cell r="J1061">
            <v>4206.1425</v>
          </cell>
          <cell r="K1061">
            <v>4206</v>
          </cell>
        </row>
        <row r="1062">
          <cell r="B1062">
            <v>987018</v>
          </cell>
          <cell r="C1062" t="str">
            <v>L03AB10002</v>
          </cell>
          <cell r="D1062" t="str">
            <v>PEGINTERFERON ALFA 2B инјекции 80mcg</v>
          </cell>
          <cell r="E1062" t="str">
            <v>PEGINTRON инјекции 1 x 80mcg/0,5ml</v>
          </cell>
          <cell r="F1062">
            <v>1</v>
          </cell>
          <cell r="G1062" t="str">
            <v>SCHERING - PLOUGH (BRINNY) COMPANY</v>
          </cell>
          <cell r="H1062">
            <v>6615.24</v>
          </cell>
          <cell r="I1062">
            <v>6615.24</v>
          </cell>
          <cell r="J1062">
            <v>6946.002</v>
          </cell>
          <cell r="K1062">
            <v>6946</v>
          </cell>
        </row>
        <row r="1063">
          <cell r="B1063">
            <v>987026</v>
          </cell>
          <cell r="C1063" t="str">
            <v>L03AB10003</v>
          </cell>
          <cell r="D1063" t="str">
            <v>PEGINTERFERON ALFA 2B инјекции 100mcg</v>
          </cell>
          <cell r="E1063" t="str">
            <v>PEGINTRON инјекции 1 x100mcg/0,5ml</v>
          </cell>
          <cell r="F1063">
            <v>1</v>
          </cell>
          <cell r="G1063" t="str">
            <v>SCHERING - PLOUGH (BRINNY) COMPANY</v>
          </cell>
          <cell r="H1063">
            <v>8200</v>
          </cell>
          <cell r="I1063">
            <v>8200</v>
          </cell>
          <cell r="J1063">
            <v>8610</v>
          </cell>
          <cell r="K1063">
            <v>8610</v>
          </cell>
        </row>
        <row r="1064">
          <cell r="B1064">
            <v>987034</v>
          </cell>
          <cell r="C1064" t="str">
            <v>L03AB10004</v>
          </cell>
          <cell r="D1064" t="str">
            <v>PEGINTERFERON ALFA 2B инјекции 120mcg</v>
          </cell>
          <cell r="E1064" t="str">
            <v>PEGINTRON инјекции 1 x 120mcg/0,5ml</v>
          </cell>
          <cell r="F1064">
            <v>1</v>
          </cell>
          <cell r="G1064" t="str">
            <v>SCHERING - PLOUGH (BRINNY) COMPANY</v>
          </cell>
          <cell r="H1064">
            <v>9933.33</v>
          </cell>
          <cell r="I1064">
            <v>9933.33</v>
          </cell>
          <cell r="J1064">
            <v>10429.996500000001</v>
          </cell>
          <cell r="K1064">
            <v>10430</v>
          </cell>
        </row>
        <row r="1065">
          <cell r="B1065">
            <v>987042</v>
          </cell>
          <cell r="C1065" t="str">
            <v>L03AB10005</v>
          </cell>
          <cell r="D1065" t="str">
            <v>PEGINTERFERON ALFA 2B инјекции 150mcg</v>
          </cell>
          <cell r="E1065" t="str">
            <v>PEGINTRON  инјекции 1 x 150mcg/0,5ml</v>
          </cell>
          <cell r="F1065">
            <v>1</v>
          </cell>
          <cell r="G1065" t="str">
            <v>SCHERING - PLOUGH</v>
          </cell>
          <cell r="H1065">
            <v>12043</v>
          </cell>
          <cell r="I1065">
            <v>12043</v>
          </cell>
          <cell r="J1065">
            <v>12645.15</v>
          </cell>
          <cell r="K1065">
            <v>12645</v>
          </cell>
        </row>
        <row r="1066">
          <cell r="B1066">
            <v>971367</v>
          </cell>
          <cell r="C1066" t="str">
            <v>L03AB11002</v>
          </cell>
          <cell r="D1066" t="str">
            <v>PEGINTERFERON  ALFA 2A инјекции 180mcg</v>
          </cell>
          <cell r="E1066" t="str">
            <v>PEGASYS ALFA 2A инјекции 180mcg/0.5ml</v>
          </cell>
          <cell r="F1066">
            <v>1</v>
          </cell>
          <cell r="G1066" t="str">
            <v>F. HOFFMANN-LA ROCHE LTD</v>
          </cell>
          <cell r="H1066">
            <v>8269.79</v>
          </cell>
          <cell r="I1066">
            <v>8269.79</v>
          </cell>
          <cell r="J1066">
            <v>8683.2795</v>
          </cell>
          <cell r="K1066">
            <v>8683</v>
          </cell>
        </row>
        <row r="1067">
          <cell r="B1067">
            <v>105643</v>
          </cell>
          <cell r="C1067" t="str">
            <v>L04AA04001</v>
          </cell>
          <cell r="D1067" t="str">
            <v>ANTITHYMOCITE IMMUNOGLOBULIN 
инјекции 100mg</v>
          </cell>
          <cell r="E1067" t="str">
            <v>GRAFALON инјекции 1x20mg/1ml (5ml)</v>
          </cell>
          <cell r="F1067">
            <v>1</v>
          </cell>
          <cell r="G1067" t="str">
            <v>NEOVII BIOTECH</v>
          </cell>
          <cell r="H1067">
            <v>14520</v>
          </cell>
          <cell r="I1067">
            <v>14520</v>
          </cell>
          <cell r="J1067">
            <v>15246</v>
          </cell>
          <cell r="K1067">
            <v>15246</v>
          </cell>
        </row>
        <row r="1068">
          <cell r="B1068">
            <v>105651</v>
          </cell>
          <cell r="C1068" t="str">
            <v>L04AA04001</v>
          </cell>
          <cell r="D1068" t="str">
            <v>ANTITHYMOCITE IMMUNOGLOBULIN 
инјекции 100mg</v>
          </cell>
          <cell r="E1068" t="str">
            <v>GRAFALON инјекции 10x20mg/1ml (5ml)</v>
          </cell>
          <cell r="F1068">
            <v>10</v>
          </cell>
          <cell r="G1068" t="str">
            <v>NEOVII BIOTECH</v>
          </cell>
          <cell r="H1068">
            <v>14520</v>
          </cell>
          <cell r="I1068">
            <v>145200</v>
          </cell>
          <cell r="J1068">
            <v>15246</v>
          </cell>
          <cell r="K1068">
            <v>152460</v>
          </cell>
        </row>
        <row r="1069">
          <cell r="B1069">
            <v>969982</v>
          </cell>
          <cell r="C1069" t="str">
            <v>L04AA06001</v>
          </cell>
          <cell r="D1069" t="str">
            <v>MYCOPHENOLIC ACID таблети 180mg</v>
          </cell>
          <cell r="E1069" t="str">
            <v>MYFORTIC табл. 120 x 180mg  </v>
          </cell>
          <cell r="F1069">
            <v>120</v>
          </cell>
          <cell r="G1069" t="str">
            <v>NOVARTIS PHARM SERVICES</v>
          </cell>
          <cell r="H1069">
            <v>37.42066666666666</v>
          </cell>
          <cell r="I1069">
            <v>4490.48</v>
          </cell>
          <cell r="J1069">
            <v>39.29</v>
          </cell>
          <cell r="K1069">
            <v>4715</v>
          </cell>
        </row>
        <row r="1070">
          <cell r="B1070">
            <v>970018</v>
          </cell>
          <cell r="C1070" t="str">
            <v>L04AA06002</v>
          </cell>
          <cell r="D1070" t="str">
            <v>MYCOPHENOLIC ACID таблети 360mg</v>
          </cell>
          <cell r="E1070" t="str">
            <v>MYFORTIC табл. 120 x 360mg  </v>
          </cell>
          <cell r="F1070">
            <v>120</v>
          </cell>
          <cell r="G1070" t="str">
            <v>NOVARTIS PHARM SERVICES</v>
          </cell>
          <cell r="H1070">
            <v>92.38591666666666</v>
          </cell>
          <cell r="I1070">
            <v>11086.31</v>
          </cell>
          <cell r="J1070">
            <v>97.01</v>
          </cell>
          <cell r="K1070">
            <v>11641</v>
          </cell>
        </row>
        <row r="1071">
          <cell r="B1071">
            <v>988456</v>
          </cell>
          <cell r="C1071" t="str">
            <v>L04AA06004</v>
          </cell>
          <cell r="D1071" t="str">
            <v>MYCOPHENOLIC ACID капсули 250mg</v>
          </cell>
          <cell r="E1071" t="str">
            <v>TRIXIN капс. 100 x 250mg</v>
          </cell>
          <cell r="F1071">
            <v>100</v>
          </cell>
          <cell r="G1071" t="str">
            <v>TEVA PHARMACEUTICALS INDUSTRIAL LTD</v>
          </cell>
          <cell r="H1071">
            <v>9</v>
          </cell>
          <cell r="I1071">
            <v>900</v>
          </cell>
          <cell r="J1071">
            <v>9.450000000000001</v>
          </cell>
          <cell r="K1071">
            <v>945</v>
          </cell>
        </row>
        <row r="1072">
          <cell r="B1072">
            <v>988464</v>
          </cell>
          <cell r="C1072" t="str">
            <v>L04AA06003</v>
          </cell>
          <cell r="D1072" t="str">
            <v>MYCOPHENOLIC ACID таблети 500mg</v>
          </cell>
          <cell r="E1072" t="str">
            <v>TRIXIN филм обл.табл. 50 x 500mg</v>
          </cell>
          <cell r="F1072">
            <v>50</v>
          </cell>
          <cell r="G1072" t="str">
            <v>TEVA PHARMACEUTICALS INDUSTRIAL LTD</v>
          </cell>
          <cell r="H1072">
            <v>18</v>
          </cell>
          <cell r="I1072">
            <v>900</v>
          </cell>
          <cell r="J1072">
            <v>18.900000000000002</v>
          </cell>
          <cell r="K1072">
            <v>945</v>
          </cell>
        </row>
        <row r="1073">
          <cell r="B1073">
            <v>996742</v>
          </cell>
          <cell r="C1073" t="str">
            <v>L04AD01001</v>
          </cell>
          <cell r="D1073" t="str">
            <v>CICLOSPORIN капсули 25mg</v>
          </cell>
          <cell r="E1073" t="str">
            <v>CIKLOSPORIN ALKALOID капс.50x25mg</v>
          </cell>
          <cell r="F1073">
            <v>50</v>
          </cell>
          <cell r="G1073" t="str">
            <v>ALKALOID AD</v>
          </cell>
          <cell r="H1073">
            <v>17.625799999999998</v>
          </cell>
          <cell r="I1073">
            <v>881.2900000000001</v>
          </cell>
          <cell r="J1073">
            <v>18.507089999999998</v>
          </cell>
          <cell r="K1073">
            <v>925</v>
          </cell>
        </row>
        <row r="1074">
          <cell r="B1074">
            <v>996769</v>
          </cell>
          <cell r="C1074" t="str">
            <v>L04AD01001</v>
          </cell>
          <cell r="D1074" t="str">
            <v>CICLOSPORIN капсули 25mg</v>
          </cell>
          <cell r="E1074" t="str">
            <v>EQUORAL капс.50x25mg</v>
          </cell>
          <cell r="F1074">
            <v>50</v>
          </cell>
          <cell r="G1074" t="str">
            <v>IVAX-CR,A.S. ZA IVAX RESEARCH IN,MIAMI FL USA</v>
          </cell>
          <cell r="H1074">
            <v>17.6258</v>
          </cell>
          <cell r="I1074">
            <v>881.2900000000001</v>
          </cell>
          <cell r="J1074">
            <v>18.50709</v>
          </cell>
          <cell r="K1074">
            <v>925</v>
          </cell>
        </row>
        <row r="1075">
          <cell r="B1075">
            <v>996734</v>
          </cell>
          <cell r="C1075" t="str">
            <v>L04AD01001</v>
          </cell>
          <cell r="D1075" t="str">
            <v>CICLOSPORIN капсули 25mg</v>
          </cell>
          <cell r="E1075" t="str">
            <v>SANDIMUN NEORAL капс.50x25mg</v>
          </cell>
          <cell r="F1075">
            <v>50</v>
          </cell>
          <cell r="G1075" t="str">
            <v>NOVARTIS PHARM SERVICES</v>
          </cell>
          <cell r="H1075">
            <v>17.6258</v>
          </cell>
          <cell r="I1075">
            <v>881.2900000000001</v>
          </cell>
          <cell r="J1075">
            <v>18.50709</v>
          </cell>
          <cell r="K1075">
            <v>925</v>
          </cell>
        </row>
        <row r="1076">
          <cell r="B1076">
            <v>996793</v>
          </cell>
          <cell r="C1076" t="str">
            <v>L04AD01002</v>
          </cell>
          <cell r="D1076" t="str">
            <v>CICLOSPORIN капсули 50mg</v>
          </cell>
          <cell r="E1076" t="str">
            <v>CIKLOSPORIN ALKALOID капс.50x50mg</v>
          </cell>
          <cell r="F1076">
            <v>50</v>
          </cell>
          <cell r="G1076" t="str">
            <v>ALKALOID AD</v>
          </cell>
          <cell r="H1076">
            <v>33.6</v>
          </cell>
          <cell r="I1076">
            <v>1680</v>
          </cell>
          <cell r="J1076">
            <v>35.28</v>
          </cell>
          <cell r="K1076">
            <v>1764</v>
          </cell>
        </row>
        <row r="1077">
          <cell r="B1077">
            <v>996807</v>
          </cell>
          <cell r="C1077" t="str">
            <v>L04AD01002</v>
          </cell>
          <cell r="D1077" t="str">
            <v>CICLOSPORIN капсули 50mg</v>
          </cell>
          <cell r="E1077" t="str">
            <v>EQUORAL капс.50x50mg</v>
          </cell>
          <cell r="F1077">
            <v>50</v>
          </cell>
          <cell r="G1077" t="str">
            <v>IVAX-CR,A.S. ZA IVAX RESEARCH IN,MIAMI FL USA</v>
          </cell>
          <cell r="H1077">
            <v>33.6</v>
          </cell>
          <cell r="I1077">
            <v>1680</v>
          </cell>
          <cell r="J1077">
            <v>35.28</v>
          </cell>
          <cell r="K1077">
            <v>1764</v>
          </cell>
        </row>
        <row r="1078">
          <cell r="B1078">
            <v>996815</v>
          </cell>
          <cell r="C1078" t="str">
            <v>L04AD01003</v>
          </cell>
          <cell r="D1078" t="str">
            <v>CICLOSPORIN капсули 100mg</v>
          </cell>
          <cell r="E1078" t="str">
            <v>CIKLOSPORIN ALKALOID капс.50x100mg</v>
          </cell>
          <cell r="F1078">
            <v>50</v>
          </cell>
          <cell r="G1078" t="str">
            <v>ALKALOID AD</v>
          </cell>
          <cell r="H1078">
            <v>64.2</v>
          </cell>
          <cell r="I1078">
            <v>3210</v>
          </cell>
          <cell r="J1078">
            <v>67.41000000000001</v>
          </cell>
          <cell r="K1078">
            <v>3371</v>
          </cell>
        </row>
        <row r="1079">
          <cell r="B1079">
            <v>996823</v>
          </cell>
          <cell r="C1079" t="str">
            <v>L04AD01003</v>
          </cell>
          <cell r="D1079" t="str">
            <v>CICLOSPORIN капсули 100mg</v>
          </cell>
          <cell r="E1079" t="str">
            <v>EQUORAL капс.50x100mg</v>
          </cell>
          <cell r="F1079">
            <v>50</v>
          </cell>
          <cell r="G1079" t="str">
            <v>IVAX-CR,A.S. ZA IVAX RESEARCH IN,MIAMI FL USA</v>
          </cell>
          <cell r="H1079">
            <v>64.2</v>
          </cell>
          <cell r="I1079">
            <v>3210</v>
          </cell>
          <cell r="J1079">
            <v>67.41000000000001</v>
          </cell>
          <cell r="K1079">
            <v>3371</v>
          </cell>
        </row>
        <row r="1080">
          <cell r="B1080">
            <v>996858</v>
          </cell>
          <cell r="C1080" t="str">
            <v>L04AD02001</v>
          </cell>
          <cell r="D1080" t="str">
            <v>TACROLIMUS капсули 0,5mg</v>
          </cell>
          <cell r="E1080" t="str">
            <v>PROGRAF капс. 30x0,5mg</v>
          </cell>
          <cell r="F1080">
            <v>30</v>
          </cell>
          <cell r="G1080" t="str">
            <v>ASTELLAS IRELAND</v>
          </cell>
          <cell r="H1080">
            <v>21.6558</v>
          </cell>
          <cell r="I1080">
            <v>649.674</v>
          </cell>
          <cell r="J1080">
            <v>22.73859</v>
          </cell>
          <cell r="K1080">
            <v>682</v>
          </cell>
        </row>
        <row r="1081">
          <cell r="B1081">
            <v>106488</v>
          </cell>
          <cell r="C1081" t="str">
            <v>L04AD02001</v>
          </cell>
          <cell r="D1081" t="str">
            <v>TACROLIMUS капсули 0,5mg</v>
          </cell>
          <cell r="E1081" t="str">
            <v>TACNI капс. 30x0,5mg</v>
          </cell>
          <cell r="F1081">
            <v>30</v>
          </cell>
          <cell r="G1081" t="str">
            <v>PLIVA</v>
          </cell>
          <cell r="H1081">
            <v>21.6558</v>
          </cell>
          <cell r="I1081">
            <v>649.674</v>
          </cell>
          <cell r="J1081">
            <v>22.73859</v>
          </cell>
          <cell r="K1081">
            <v>682</v>
          </cell>
        </row>
        <row r="1082">
          <cell r="B1082">
            <v>108855</v>
          </cell>
          <cell r="C1082" t="str">
            <v>L04AD02001</v>
          </cell>
          <cell r="D1082" t="str">
            <v>TACROLIMUS капсули 0,5mg</v>
          </cell>
          <cell r="E1082" t="str">
            <v>TACROLIMUS LEK капс. 50x0,5mg</v>
          </cell>
          <cell r="F1082">
            <v>50</v>
          </cell>
          <cell r="G1082" t="str">
            <v>Lek Pharmaceuticals d.d</v>
          </cell>
          <cell r="H1082">
            <v>21.6558</v>
          </cell>
          <cell r="I1082">
            <v>1082.79</v>
          </cell>
          <cell r="J1082">
            <v>22.73859</v>
          </cell>
          <cell r="K1082">
            <v>1137</v>
          </cell>
        </row>
        <row r="1083">
          <cell r="B1083">
            <v>996866</v>
          </cell>
          <cell r="C1083" t="str">
            <v>L04AD02002</v>
          </cell>
          <cell r="D1083" t="str">
            <v>TACROLIMUS капсули 1mg</v>
          </cell>
          <cell r="E1083" t="str">
            <v>PROGRAF капс. 60x1mg</v>
          </cell>
          <cell r="F1083">
            <v>60</v>
          </cell>
          <cell r="G1083" t="str">
            <v>ASTELLAS IRELAND</v>
          </cell>
          <cell r="H1083">
            <v>34.9426</v>
          </cell>
          <cell r="I1083">
            <v>2096.556</v>
          </cell>
          <cell r="J1083">
            <v>36.68973</v>
          </cell>
          <cell r="K1083">
            <v>2201</v>
          </cell>
        </row>
        <row r="1084">
          <cell r="B1084">
            <v>106496</v>
          </cell>
          <cell r="C1084" t="str">
            <v>L04AD02002</v>
          </cell>
          <cell r="D1084" t="str">
            <v>TACROLIMUS капсули 1mg</v>
          </cell>
          <cell r="E1084" t="str">
            <v>TACNI капс. 60x1mg</v>
          </cell>
          <cell r="F1084">
            <v>60</v>
          </cell>
          <cell r="G1084" t="str">
            <v>PLIVA</v>
          </cell>
          <cell r="H1084">
            <v>34.9426</v>
          </cell>
          <cell r="I1084">
            <v>2096.556</v>
          </cell>
          <cell r="J1084">
            <v>36.68973</v>
          </cell>
          <cell r="K1084">
            <v>2201</v>
          </cell>
        </row>
        <row r="1085">
          <cell r="B1085">
            <v>108863</v>
          </cell>
          <cell r="C1085" t="str">
            <v>L04AD02002</v>
          </cell>
          <cell r="D1085" t="str">
            <v>TACROLIMUS капсули 1mg</v>
          </cell>
          <cell r="E1085" t="str">
            <v>TACROLIMUS LEK капс. 50x1mg</v>
          </cell>
          <cell r="F1085">
            <v>50</v>
          </cell>
          <cell r="G1085" t="str">
            <v>Lek Pharmaceuticals d.d</v>
          </cell>
          <cell r="H1085">
            <v>34.9426</v>
          </cell>
          <cell r="I1085">
            <v>1747.1299999999999</v>
          </cell>
          <cell r="J1085">
            <v>36.68973</v>
          </cell>
          <cell r="K1085">
            <v>1834</v>
          </cell>
        </row>
        <row r="1086">
          <cell r="B1086">
            <v>105708</v>
          </cell>
          <cell r="C1086" t="str">
            <v>L04AD02003</v>
          </cell>
          <cell r="D1086" t="str">
            <v>TACROLIMUS капсули 5mg</v>
          </cell>
          <cell r="E1086" t="str">
            <v>PROGRAF капс. 30x5mg</v>
          </cell>
          <cell r="F1086">
            <v>30</v>
          </cell>
          <cell r="G1086" t="str">
            <v>ASTELLAS IRELAND</v>
          </cell>
          <cell r="H1086">
            <v>212.42</v>
          </cell>
          <cell r="I1086">
            <v>6372.599999999999</v>
          </cell>
          <cell r="J1086">
            <v>223.041</v>
          </cell>
          <cell r="K1086">
            <v>6691</v>
          </cell>
        </row>
        <row r="1087">
          <cell r="B1087">
            <v>108871</v>
          </cell>
          <cell r="C1087" t="str">
            <v>L04AD02003</v>
          </cell>
          <cell r="D1087" t="str">
            <v>TACROLIMUS капсули 5mg</v>
          </cell>
          <cell r="E1087" t="str">
            <v>TACROLIMUS LEK капс. 50x5mg</v>
          </cell>
          <cell r="F1087">
            <v>50</v>
          </cell>
          <cell r="G1087" t="str">
            <v>Lek Pharmaceuticals d.d</v>
          </cell>
          <cell r="H1087">
            <v>212.42</v>
          </cell>
          <cell r="I1087">
            <v>10621</v>
          </cell>
          <cell r="J1087">
            <v>223.041</v>
          </cell>
          <cell r="K1087">
            <v>11152</v>
          </cell>
        </row>
        <row r="1088">
          <cell r="B1088">
            <v>985201</v>
          </cell>
          <cell r="C1088" t="str">
            <v>L04AX01004</v>
          </cell>
          <cell r="D1088" t="str">
            <v>AZATHIOPRINE таблети 50mg</v>
          </cell>
          <cell r="E1088" t="str">
            <v>IMUPRIN фим обл.табл.20x50mg</v>
          </cell>
          <cell r="F1088">
            <v>20</v>
          </cell>
          <cell r="G1088" t="str">
            <v>REMEDICA</v>
          </cell>
          <cell r="H1088">
            <v>8.6627</v>
          </cell>
          <cell r="I1088">
            <v>173.25</v>
          </cell>
          <cell r="J1088">
            <v>9.093</v>
          </cell>
          <cell r="K1088">
            <v>182</v>
          </cell>
        </row>
        <row r="1089">
          <cell r="B1089">
            <v>976474</v>
          </cell>
          <cell r="C1089" t="str">
            <v>L04AX01004</v>
          </cell>
          <cell r="D1089" t="str">
            <v>AZATHIOPRINE таблети 50mg</v>
          </cell>
          <cell r="E1089" t="str">
            <v>IMUPRIN фим обл.табл.100x50mg</v>
          </cell>
          <cell r="F1089">
            <v>100</v>
          </cell>
          <cell r="G1089" t="str">
            <v>REMEDICA</v>
          </cell>
          <cell r="H1089">
            <v>8.6627</v>
          </cell>
          <cell r="I1089">
            <v>866.27</v>
          </cell>
          <cell r="J1089">
            <v>9.093</v>
          </cell>
          <cell r="K1089">
            <v>910</v>
          </cell>
        </row>
        <row r="1090">
          <cell r="B1090">
            <v>986186</v>
          </cell>
          <cell r="C1090" t="str">
            <v>L04AX02001</v>
          </cell>
          <cell r="D1090" t="str">
            <v>THALIDOMIDE таблети 100mg</v>
          </cell>
          <cell r="E1090" t="str">
            <v>MYRIN  табл. 30x100mg</v>
          </cell>
          <cell r="F1090">
            <v>30</v>
          </cell>
          <cell r="G1090" t="str">
            <v>LIPOMED</v>
          </cell>
          <cell r="H1090">
            <v>251.524</v>
          </cell>
          <cell r="I1090">
            <v>7545.72</v>
          </cell>
          <cell r="J1090">
            <v>264.10020000000003</v>
          </cell>
          <cell r="K1090">
            <v>7923</v>
          </cell>
        </row>
        <row r="1091">
          <cell r="B1091">
            <v>41203</v>
          </cell>
          <cell r="C1091" t="str">
            <v>M01AB01001</v>
          </cell>
          <cell r="D1091" t="str">
            <v>INDOMETACIN капсули 25mg</v>
          </cell>
          <cell r="E1091" t="str">
            <v>INDOMETACIN капс. 30 x 25mg</v>
          </cell>
          <cell r="F1091">
            <v>30</v>
          </cell>
          <cell r="G1091" t="str">
            <v>BELUPO</v>
          </cell>
          <cell r="H1091">
            <v>1.8782</v>
          </cell>
          <cell r="I1091">
            <v>56.346000000000004</v>
          </cell>
          <cell r="J1091">
            <v>1.9721100000000003</v>
          </cell>
          <cell r="K1091">
            <v>59</v>
          </cell>
        </row>
        <row r="1092">
          <cell r="B1092">
            <v>972037</v>
          </cell>
          <cell r="C1092" t="str">
            <v>M01AB05003</v>
          </cell>
          <cell r="D1092" t="str">
            <v>DICLOFENAC таблети 50mg</v>
          </cell>
          <cell r="E1092" t="str">
            <v>RAPTEN-K обл.табл.10x50mg</v>
          </cell>
          <cell r="F1092">
            <v>10</v>
          </cell>
          <cell r="G1092" t="str">
            <v>HEMOFARM</v>
          </cell>
          <cell r="H1092">
            <v>0.805</v>
          </cell>
          <cell r="I1092">
            <v>8.05</v>
          </cell>
          <cell r="J1092">
            <v>0.8452500000000001</v>
          </cell>
          <cell r="K1092">
            <v>8</v>
          </cell>
        </row>
        <row r="1093">
          <cell r="B1093">
            <v>998958</v>
          </cell>
          <cell r="C1093" t="str">
            <v>M01AB05003</v>
          </cell>
          <cell r="D1093" t="str">
            <v>DICLOFENAC таблети 50mg</v>
          </cell>
          <cell r="E1093" t="str">
            <v>VOLTAREN RAPID обл.табл.10x50mg</v>
          </cell>
          <cell r="F1093">
            <v>10</v>
          </cell>
          <cell r="G1093" t="str">
            <v>PLIVA</v>
          </cell>
          <cell r="H1093">
            <v>0.805</v>
          </cell>
          <cell r="I1093">
            <v>8.05</v>
          </cell>
          <cell r="J1093">
            <v>0.8452500000000001</v>
          </cell>
          <cell r="K1093">
            <v>8</v>
          </cell>
        </row>
        <row r="1094">
          <cell r="B1094">
            <v>93122</v>
          </cell>
          <cell r="C1094" t="str">
            <v>M01AB05003</v>
          </cell>
          <cell r="D1094" t="str">
            <v>DICLOFENAC таблети 50mg</v>
          </cell>
          <cell r="E1094" t="str">
            <v>DIKLOFEN табл.20x50mg</v>
          </cell>
          <cell r="F1094">
            <v>20</v>
          </cell>
          <cell r="G1094" t="str">
            <v>GALENIKA AD</v>
          </cell>
          <cell r="H1094">
            <v>0.805</v>
          </cell>
          <cell r="I1094">
            <v>16.1</v>
          </cell>
          <cell r="J1094">
            <v>0.8452500000000001</v>
          </cell>
          <cell r="K1094">
            <v>17</v>
          </cell>
        </row>
        <row r="1095">
          <cell r="B1095">
            <v>107522</v>
          </cell>
          <cell r="C1095" t="str">
            <v>M01AB05003</v>
          </cell>
          <cell r="D1095" t="str">
            <v>DICLOFENAC таблети 50mg</v>
          </cell>
          <cell r="E1095" t="str">
            <v>VOLTAREN FORTE  филм обл.табл. 20 x 50mg</v>
          </cell>
          <cell r="F1095">
            <v>20</v>
          </cell>
          <cell r="G1095" t="str">
            <v>NOVARTIS Urunleri</v>
          </cell>
          <cell r="H1095">
            <v>0.805</v>
          </cell>
          <cell r="I1095">
            <v>16.1</v>
          </cell>
          <cell r="J1095">
            <v>0.8452500000000001</v>
          </cell>
          <cell r="K1095">
            <v>17</v>
          </cell>
        </row>
        <row r="1096">
          <cell r="B1096">
            <v>105074</v>
          </cell>
          <cell r="C1096" t="str">
            <v>M01AB05003</v>
          </cell>
          <cell r="D1096" t="str">
            <v>DICLOFENAC таблети 50mg</v>
          </cell>
          <cell r="E1096" t="str">
            <v>DIKLOFENAK FORTE филм обл.табл.30 x 50mg</v>
          </cell>
          <cell r="F1096">
            <v>30</v>
          </cell>
          <cell r="G1096" t="str">
            <v>REPLEKFARM</v>
          </cell>
          <cell r="H1096">
            <v>0.805</v>
          </cell>
          <cell r="I1096">
            <v>24.150000000000002</v>
          </cell>
          <cell r="J1096">
            <v>0.8452500000000001</v>
          </cell>
          <cell r="K1096">
            <v>25</v>
          </cell>
        </row>
        <row r="1097">
          <cell r="B1097">
            <v>109614</v>
          </cell>
          <cell r="C1097" t="str">
            <v>M01AB05003</v>
          </cell>
          <cell r="D1097" t="str">
            <v>DICLOFENAC таблети 50mg</v>
          </cell>
          <cell r="E1097" t="str">
            <v>DIKLORON табл.20x50mg</v>
          </cell>
          <cell r="F1097">
            <v>20</v>
          </cell>
          <cell r="G1097" t="str">
            <v>DEVA HOLDING</v>
          </cell>
          <cell r="H1097">
            <v>0.805</v>
          </cell>
          <cell r="I1097">
            <v>16.1</v>
          </cell>
          <cell r="J1097">
            <v>0.8452500000000001</v>
          </cell>
          <cell r="K1097">
            <v>17</v>
          </cell>
        </row>
        <row r="1098">
          <cell r="B1098">
            <v>983381</v>
          </cell>
          <cell r="C1098" t="str">
            <v>M01AB05005</v>
          </cell>
          <cell r="D1098" t="str">
            <v>DICLOFENAC капсули со продолжено ослободување 75mg</v>
          </cell>
          <cell r="E1098" t="str">
            <v>DICLO DUO капс.со прод.ослоб.20x75mg</v>
          </cell>
          <cell r="F1098">
            <v>20</v>
          </cell>
          <cell r="G1098" t="str">
            <v>ALKALOID AD</v>
          </cell>
          <cell r="H1098">
            <v>2.4581</v>
          </cell>
          <cell r="I1098">
            <v>49.162</v>
          </cell>
          <cell r="J1098">
            <v>2.581005</v>
          </cell>
          <cell r="K1098">
            <v>52</v>
          </cell>
        </row>
        <row r="1099">
          <cell r="B1099">
            <v>986208</v>
          </cell>
          <cell r="C1099" t="str">
            <v>M01AB05005</v>
          </cell>
          <cell r="D1099" t="str">
            <v>DICLOFENAC капсули со продолжено ослободување 75mg</v>
          </cell>
          <cell r="E1099" t="str">
            <v>DICLOJET капс.со прод.ослоб.20x75mg</v>
          </cell>
          <cell r="F1099">
            <v>20</v>
          </cell>
          <cell r="G1099" t="str">
            <v>ALKALOID AD</v>
          </cell>
          <cell r="H1099">
            <v>2.4581</v>
          </cell>
          <cell r="I1099">
            <v>49.162</v>
          </cell>
          <cell r="J1099">
            <v>2.581005</v>
          </cell>
          <cell r="K1099">
            <v>52</v>
          </cell>
        </row>
        <row r="1100">
          <cell r="B1100">
            <v>99864</v>
          </cell>
          <cell r="C1100" t="str">
            <v>M01AB05005</v>
          </cell>
          <cell r="D1100" t="str">
            <v>DICLOFENAC капсули со продолжено ослободување 75mg</v>
          </cell>
          <cell r="E1100" t="str">
            <v>NAKLOFEN DUO капс.со прод.ослоб.20x75mg</v>
          </cell>
          <cell r="F1100">
            <v>20</v>
          </cell>
          <cell r="G1100" t="str">
            <v>KRKA</v>
          </cell>
          <cell r="H1100">
            <v>2.4581</v>
          </cell>
          <cell r="I1100">
            <v>49.162</v>
          </cell>
          <cell r="J1100">
            <v>2.581005</v>
          </cell>
          <cell r="K1100">
            <v>52</v>
          </cell>
        </row>
        <row r="1101">
          <cell r="B1101">
            <v>103721</v>
          </cell>
          <cell r="C1101" t="str">
            <v>M01AB05012</v>
          </cell>
          <cell r="D1101" t="str">
            <v>DICLOFENAC таблети со модифицирано ослободување 75 mg</v>
          </cell>
          <cell r="E1101" t="str">
            <v>RAPTEN DUO табл.со модиф.ослоб.30x75mg</v>
          </cell>
          <cell r="F1101">
            <v>30</v>
          </cell>
          <cell r="G1101" t="str">
            <v>HEMOFARM</v>
          </cell>
          <cell r="H1101">
            <v>2.4581</v>
          </cell>
          <cell r="I1101">
            <v>73.743</v>
          </cell>
          <cell r="J1101">
            <v>2.581005</v>
          </cell>
          <cell r="K1101">
            <v>77</v>
          </cell>
        </row>
        <row r="1102">
          <cell r="B1102">
            <v>965502</v>
          </cell>
          <cell r="C1102" t="str">
            <v>M01AB05004</v>
          </cell>
          <cell r="D1102" t="str">
            <v>DICLOFENAC таблети со продолжено ослободување 100mg</v>
          </cell>
          <cell r="E1102" t="str">
            <v>DIKLOFEN RETARD табл.со прод.ослоб.20x100mg</v>
          </cell>
          <cell r="F1102">
            <v>20</v>
          </cell>
          <cell r="G1102" t="str">
            <v>GALENIKA AD</v>
          </cell>
          <cell r="H1102">
            <v>1.2667</v>
          </cell>
          <cell r="I1102">
            <v>25.334</v>
          </cell>
          <cell r="J1102">
            <v>1.330035</v>
          </cell>
          <cell r="K1102">
            <v>27</v>
          </cell>
        </row>
        <row r="1103">
          <cell r="B1103">
            <v>41645</v>
          </cell>
          <cell r="C1103" t="str">
            <v>M01AB05004</v>
          </cell>
          <cell r="D1103" t="str">
            <v>DICLOFENAC таблети со продолжено ослободување 100mg</v>
          </cell>
          <cell r="E1103" t="str">
            <v>NAKLOFEN RETARD табл.со прод.ослоб 20 x 100mg</v>
          </cell>
          <cell r="F1103">
            <v>20</v>
          </cell>
          <cell r="G1103" t="str">
            <v>KRKA</v>
          </cell>
          <cell r="H1103">
            <v>1.2667</v>
          </cell>
          <cell r="I1103">
            <v>25.334</v>
          </cell>
          <cell r="J1103">
            <v>1.330035</v>
          </cell>
          <cell r="K1103">
            <v>27</v>
          </cell>
        </row>
        <row r="1104">
          <cell r="B1104">
            <v>107492</v>
          </cell>
          <cell r="C1104" t="str">
            <v>M01AB05004</v>
          </cell>
          <cell r="D1104" t="str">
            <v>DICLOFENAC таблети со продолжено ослободување 100mg</v>
          </cell>
          <cell r="E1104" t="str">
            <v>VOLTAREN RETARD филм обл. табл. со прод ослоб. 20x100mg</v>
          </cell>
          <cell r="F1104">
            <v>20</v>
          </cell>
          <cell r="G1104" t="str">
            <v>NOVARTIS Pharma SPA</v>
          </cell>
          <cell r="H1104">
            <v>1.2667</v>
          </cell>
          <cell r="I1104">
            <v>25.334</v>
          </cell>
          <cell r="J1104">
            <v>1.330035</v>
          </cell>
          <cell r="K1104">
            <v>27</v>
          </cell>
        </row>
        <row r="1105">
          <cell r="B1105">
            <v>105082</v>
          </cell>
          <cell r="C1105" t="str">
            <v>M01AB05004</v>
          </cell>
          <cell r="D1105" t="str">
            <v>DICLOFENAC таблети со продолжено ослободување 100mg</v>
          </cell>
          <cell r="E1105" t="str">
            <v>DIKLOFENAK RETARD филм обл.табл.со прод.ослоб.20x100mg</v>
          </cell>
          <cell r="F1105">
            <v>20</v>
          </cell>
          <cell r="G1105" t="str">
            <v>REPLEKFARM</v>
          </cell>
          <cell r="H1105">
            <v>1.2667</v>
          </cell>
          <cell r="I1105">
            <v>25.334</v>
          </cell>
          <cell r="J1105">
            <v>1.330035</v>
          </cell>
          <cell r="K1105">
            <v>27</v>
          </cell>
        </row>
        <row r="1106">
          <cell r="B1106">
            <v>107433</v>
          </cell>
          <cell r="C1106" t="str">
            <v>M01AB05004</v>
          </cell>
          <cell r="D1106" t="str">
            <v>DICLOFENAC таблети со модифицирано ослободување 100mg</v>
          </cell>
          <cell r="E1106" t="str">
            <v>RAPTEN FORTE табл.со модиф.ослоб.20x100mg</v>
          </cell>
          <cell r="F1106">
            <v>20</v>
          </cell>
          <cell r="G1106" t="str">
            <v>HEMOFARM</v>
          </cell>
          <cell r="H1106">
            <v>1.2667</v>
          </cell>
          <cell r="I1106">
            <v>25.334</v>
          </cell>
          <cell r="J1106">
            <v>1.330035</v>
          </cell>
          <cell r="K1106">
            <v>27</v>
          </cell>
        </row>
        <row r="1107">
          <cell r="B1107">
            <v>107336</v>
          </cell>
          <cell r="C1107" t="str">
            <v>M01AB05011</v>
          </cell>
          <cell r="D1107" t="str">
            <v>DICLOFENAC инјекции 75mg</v>
          </cell>
          <cell r="E1107" t="str">
            <v>DIKLORON инјекции 4x25mg/1ml (3ml)</v>
          </cell>
          <cell r="F1107">
            <v>4</v>
          </cell>
          <cell r="G1107" t="str">
            <v>DEVA HOLDING</v>
          </cell>
          <cell r="H1107">
            <v>9.524</v>
          </cell>
          <cell r="I1107">
            <v>38.096</v>
          </cell>
          <cell r="J1107">
            <v>10.0002</v>
          </cell>
          <cell r="K1107">
            <v>40</v>
          </cell>
        </row>
        <row r="1108">
          <cell r="B1108">
            <v>992364</v>
          </cell>
          <cell r="C1108" t="str">
            <v>M01AB05011</v>
          </cell>
          <cell r="D1108" t="str">
            <v>DICLOFENAC инјекции 75mg</v>
          </cell>
          <cell r="E1108" t="str">
            <v>DIKLOFEN инјекции 5x25mg/1ml (3ml)</v>
          </cell>
          <cell r="F1108">
            <v>5</v>
          </cell>
          <cell r="G1108" t="str">
            <v>GALENIKA AD</v>
          </cell>
          <cell r="H1108">
            <v>9.524</v>
          </cell>
          <cell r="I1108">
            <v>47.62</v>
          </cell>
          <cell r="J1108">
            <v>10.0002</v>
          </cell>
          <cell r="K1108">
            <v>50</v>
          </cell>
        </row>
        <row r="1109">
          <cell r="B1109">
            <v>983136</v>
          </cell>
          <cell r="C1109" t="str">
            <v>M01AB05011</v>
          </cell>
          <cell r="D1109" t="str">
            <v>DICLOFENAC инјекции 75mg</v>
          </cell>
          <cell r="E1109" t="str">
            <v>NAKLOFEN инјекции 5x25mg/1ml (3ml)</v>
          </cell>
          <cell r="F1109">
            <v>5</v>
          </cell>
          <cell r="G1109" t="str">
            <v>KRKA</v>
          </cell>
          <cell r="H1109">
            <v>9.524</v>
          </cell>
          <cell r="I1109">
            <v>47.62</v>
          </cell>
          <cell r="J1109">
            <v>10.0002</v>
          </cell>
          <cell r="K1109">
            <v>50</v>
          </cell>
        </row>
        <row r="1110">
          <cell r="B1110">
            <v>983128</v>
          </cell>
          <cell r="C1110" t="str">
            <v>M01AB05011</v>
          </cell>
          <cell r="D1110" t="str">
            <v>DICLOFENAC инјекции 75mg</v>
          </cell>
          <cell r="E1110" t="str">
            <v>DIKLOFENAK инјекции 5x25mg/1ml (3ml)</v>
          </cell>
          <cell r="F1110" t="str">
            <v>5</v>
          </cell>
          <cell r="G1110" t="str">
            <v>HEMOFARM</v>
          </cell>
          <cell r="H1110">
            <v>9.524</v>
          </cell>
          <cell r="I1110">
            <v>47.62</v>
          </cell>
          <cell r="J1110">
            <v>10.0002</v>
          </cell>
          <cell r="K1110">
            <v>50</v>
          </cell>
        </row>
        <row r="1111">
          <cell r="B1111">
            <v>104159</v>
          </cell>
          <cell r="C1111" t="str">
            <v>M01AE01005</v>
          </cell>
          <cell r="D1111" t="str">
            <v>IBUPROFEN сируп 100mg/5ml</v>
          </cell>
          <cell r="E1111" t="str">
            <v>BRUFEN сируп 100mg/5ml (100ml)</v>
          </cell>
          <cell r="F1111">
            <v>100</v>
          </cell>
          <cell r="G1111" t="str">
            <v>ABBVIE</v>
          </cell>
          <cell r="H1111">
            <v>0.5079</v>
          </cell>
          <cell r="I1111">
            <v>50.79</v>
          </cell>
          <cell r="J1111">
            <v>0.5332950000000001</v>
          </cell>
          <cell r="K1111">
            <v>53</v>
          </cell>
        </row>
        <row r="1112">
          <cell r="B1112">
            <v>995347</v>
          </cell>
          <cell r="C1112" t="str">
            <v>M01AE01005</v>
          </cell>
          <cell r="D1112" t="str">
            <v>IBUPROFEN сируп 100mg/5ml</v>
          </cell>
          <cell r="E1112" t="str">
            <v>BLOKMAX for kids сируп 100mg/5ml (100 ml)</v>
          </cell>
          <cell r="F1112">
            <v>100</v>
          </cell>
          <cell r="G1112" t="str">
            <v>ALKALOID AD</v>
          </cell>
          <cell r="H1112">
            <v>0.5079</v>
          </cell>
          <cell r="I1112">
            <v>50.79</v>
          </cell>
          <cell r="J1112">
            <v>0.5332950000000001</v>
          </cell>
          <cell r="K1112">
            <v>53</v>
          </cell>
        </row>
        <row r="1113">
          <cell r="B1113">
            <v>102504</v>
          </cell>
          <cell r="C1113" t="str">
            <v>M01AE01005</v>
          </cell>
          <cell r="D1113" t="str">
            <v>IBUPROFEN сируп 100mg/5ml</v>
          </cell>
          <cell r="E1113" t="str">
            <v>NEOFEN сируп 100mg/5ml (100ml)</v>
          </cell>
          <cell r="F1113">
            <v>100</v>
          </cell>
          <cell r="G1113" t="str">
            <v>BELUPO</v>
          </cell>
          <cell r="H1113">
            <v>0.5079</v>
          </cell>
          <cell r="I1113">
            <v>50.79</v>
          </cell>
          <cell r="J1113">
            <v>0.5332950000000001</v>
          </cell>
          <cell r="K1113">
            <v>53</v>
          </cell>
        </row>
        <row r="1114">
          <cell r="B1114">
            <v>989487</v>
          </cell>
          <cell r="C1114" t="str">
            <v>M01AE01005</v>
          </cell>
          <cell r="D1114" t="str">
            <v>IBUPROFEN сируп 100mg/5ml</v>
          </cell>
          <cell r="E1114" t="str">
            <v>IBUPROFEN AKTIV сируп 100mg/5ml (100ml)</v>
          </cell>
          <cell r="F1114">
            <v>100</v>
          </cell>
          <cell r="G1114" t="str">
            <v>REPLEK FARM</v>
          </cell>
          <cell r="H1114">
            <v>0.5079</v>
          </cell>
          <cell r="I1114">
            <v>50.79</v>
          </cell>
          <cell r="J1114">
            <v>0.5332950000000001</v>
          </cell>
          <cell r="K1114">
            <v>53</v>
          </cell>
        </row>
        <row r="1115">
          <cell r="B1115">
            <v>104086</v>
          </cell>
          <cell r="C1115" t="str">
            <v>M01AE01005</v>
          </cell>
          <cell r="D1115" t="str">
            <v>IBUPROFEN сируп 100mg/5ml</v>
          </cell>
          <cell r="E1115" t="str">
            <v>AKTIFEN KIDS сируп 100mg/5ml (100 ml)</v>
          </cell>
          <cell r="F1115">
            <v>100</v>
          </cell>
          <cell r="G1115" t="str">
            <v>REPLEKFARM</v>
          </cell>
          <cell r="H1115">
            <v>0.5079</v>
          </cell>
          <cell r="I1115">
            <v>50.79</v>
          </cell>
          <cell r="J1115">
            <v>0.5332950000000001</v>
          </cell>
          <cell r="K1115">
            <v>53</v>
          </cell>
        </row>
        <row r="1116">
          <cell r="B1116">
            <v>999105</v>
          </cell>
          <cell r="C1116" t="str">
            <v>M01AE01015</v>
          </cell>
          <cell r="D1116" t="str">
            <v>IBUPROFEN таблети 200mg</v>
          </cell>
          <cell r="E1116" t="str">
            <v>BLOKMAX филм обл.табл.10x200mg</v>
          </cell>
          <cell r="F1116">
            <v>10</v>
          </cell>
          <cell r="G1116" t="str">
            <v>ALKALOID AD</v>
          </cell>
          <cell r="H1116">
            <v>0.5463</v>
          </cell>
          <cell r="I1116">
            <v>5.463</v>
          </cell>
          <cell r="J1116">
            <v>0.573615</v>
          </cell>
          <cell r="K1116">
            <v>6</v>
          </cell>
        </row>
        <row r="1117">
          <cell r="B1117">
            <v>999091</v>
          </cell>
          <cell r="C1117" t="str">
            <v>M01AE01015</v>
          </cell>
          <cell r="D1117" t="str">
            <v>IBUPROFEN таблети 200mg</v>
          </cell>
          <cell r="E1117" t="str">
            <v>CAFFETIN MENSTRUAL филм обл.табл.10x200mg</v>
          </cell>
          <cell r="F1117">
            <v>10</v>
          </cell>
          <cell r="G1117" t="str">
            <v>ALKALOID AD</v>
          </cell>
          <cell r="H1117">
            <v>0.5463</v>
          </cell>
          <cell r="I1117">
            <v>5.463</v>
          </cell>
          <cell r="J1117">
            <v>0.573615</v>
          </cell>
          <cell r="K1117">
            <v>6</v>
          </cell>
        </row>
        <row r="1118">
          <cell r="B1118">
            <v>102466</v>
          </cell>
          <cell r="C1118" t="str">
            <v>M01AE01015</v>
          </cell>
          <cell r="D1118" t="str">
            <v>IBUPROFEN таблети 200mg</v>
          </cell>
          <cell r="E1118" t="str">
            <v>NEOFEN DIRECT перорална дисп.табл.10x200mg</v>
          </cell>
          <cell r="F1118">
            <v>10</v>
          </cell>
          <cell r="G1118" t="str">
            <v>BELUPO</v>
          </cell>
          <cell r="H1118">
            <v>0.5463</v>
          </cell>
          <cell r="I1118">
            <v>5.463</v>
          </cell>
          <cell r="J1118">
            <v>0.573615</v>
          </cell>
          <cell r="K1118">
            <v>6</v>
          </cell>
        </row>
        <row r="1119">
          <cell r="B1119">
            <v>104434</v>
          </cell>
          <cell r="C1119" t="str">
            <v>M01AE01015</v>
          </cell>
          <cell r="D1119" t="str">
            <v>IBUPROFEN таблети 200mg</v>
          </cell>
          <cell r="E1119" t="str">
            <v>AKTIFEN филм обл.табл. каплета 10x200mg</v>
          </cell>
          <cell r="F1119">
            <v>10</v>
          </cell>
          <cell r="G1119" t="str">
            <v>REPLEK FARM</v>
          </cell>
          <cell r="H1119">
            <v>0.5463</v>
          </cell>
          <cell r="I1119">
            <v>5.463</v>
          </cell>
          <cell r="J1119">
            <v>0.573615</v>
          </cell>
          <cell r="K1119">
            <v>6</v>
          </cell>
        </row>
        <row r="1120">
          <cell r="B1120">
            <v>104442</v>
          </cell>
          <cell r="C1120" t="str">
            <v>M01AE01015</v>
          </cell>
          <cell r="D1120" t="str">
            <v>IBUPROFEN таблети 200mg</v>
          </cell>
          <cell r="E1120" t="str">
            <v>AKTIFEN филм обл.табл. каплета 20x200mg</v>
          </cell>
          <cell r="F1120">
            <v>20</v>
          </cell>
          <cell r="G1120" t="str">
            <v>REPLEK FARM</v>
          </cell>
          <cell r="H1120">
            <v>0.5463</v>
          </cell>
          <cell r="I1120">
            <v>10.926</v>
          </cell>
          <cell r="J1120">
            <v>0.573615</v>
          </cell>
          <cell r="K1120">
            <v>11</v>
          </cell>
        </row>
        <row r="1121">
          <cell r="B1121">
            <v>999083</v>
          </cell>
          <cell r="C1121" t="str">
            <v>M01AE01015</v>
          </cell>
          <cell r="D1121" t="str">
            <v>IBUPROFEN таблети 200mg</v>
          </cell>
          <cell r="E1121" t="str">
            <v>IBUPROFEN AKTIV обл.табл.30x200mg</v>
          </cell>
          <cell r="F1121">
            <v>30</v>
          </cell>
          <cell r="G1121" t="str">
            <v>REPLEK FARM</v>
          </cell>
          <cell r="H1121">
            <v>0.5463</v>
          </cell>
          <cell r="I1121">
            <v>16.389</v>
          </cell>
          <cell r="J1121">
            <v>0.573615</v>
          </cell>
          <cell r="K1121">
            <v>17</v>
          </cell>
        </row>
        <row r="1122">
          <cell r="B1122">
            <v>999148</v>
          </cell>
          <cell r="C1122" t="str">
            <v>M01AE01014</v>
          </cell>
          <cell r="D1122" t="str">
            <v>IBUPROFEN таблети 400mg</v>
          </cell>
          <cell r="E1122" t="str">
            <v>BLOKMAX FORTE филм обл.табл.10x400mg</v>
          </cell>
          <cell r="F1122">
            <v>10</v>
          </cell>
          <cell r="G1122" t="str">
            <v>ALKALOID AD</v>
          </cell>
          <cell r="H1122">
            <v>1.0925</v>
          </cell>
          <cell r="I1122">
            <v>10.925</v>
          </cell>
          <cell r="J1122">
            <v>1.1471250000000002</v>
          </cell>
          <cell r="K1122">
            <v>11</v>
          </cell>
        </row>
        <row r="1123">
          <cell r="B1123">
            <v>102482</v>
          </cell>
          <cell r="C1123" t="str">
            <v>M01AE01014</v>
          </cell>
          <cell r="D1123" t="str">
            <v>IBUPROFEN таблети 400mg</v>
          </cell>
          <cell r="E1123" t="str">
            <v>NEOFEN FORTE филм обл.табл.10x400mg</v>
          </cell>
          <cell r="F1123">
            <v>10</v>
          </cell>
          <cell r="G1123" t="str">
            <v>BELUPO</v>
          </cell>
          <cell r="H1123">
            <v>1.0925</v>
          </cell>
          <cell r="I1123">
            <v>10.925</v>
          </cell>
          <cell r="J1123">
            <v>1.1471250000000002</v>
          </cell>
          <cell r="K1123">
            <v>11</v>
          </cell>
        </row>
        <row r="1124">
          <cell r="B1124">
            <v>104469</v>
          </cell>
          <cell r="C1124" t="str">
            <v>M01AE01014</v>
          </cell>
          <cell r="D1124" t="str">
            <v>IBUPROFEN таблети 400mg</v>
          </cell>
          <cell r="E1124" t="str">
            <v>AKTIFEN филм обл.табл. каплета 10x400mg</v>
          </cell>
          <cell r="F1124">
            <v>10</v>
          </cell>
          <cell r="G1124" t="str">
            <v>REPLEK FARM</v>
          </cell>
          <cell r="H1124">
            <v>1.0925</v>
          </cell>
          <cell r="I1124">
            <v>10.925</v>
          </cell>
          <cell r="J1124">
            <v>1.1471250000000002</v>
          </cell>
          <cell r="K1124">
            <v>11</v>
          </cell>
        </row>
        <row r="1125">
          <cell r="B1125">
            <v>104477</v>
          </cell>
          <cell r="C1125" t="str">
            <v>M01AE01014</v>
          </cell>
          <cell r="D1125" t="str">
            <v>IBUPROFEN таблети 400mg</v>
          </cell>
          <cell r="E1125" t="str">
            <v>AKTIFEN филм обл.табл. каплета 20x400mg</v>
          </cell>
          <cell r="F1125">
            <v>20</v>
          </cell>
          <cell r="G1125" t="str">
            <v>REPLEK FARM</v>
          </cell>
          <cell r="H1125">
            <v>1.0925</v>
          </cell>
          <cell r="I1125">
            <v>21.85</v>
          </cell>
          <cell r="J1125">
            <v>1.1471250000000002</v>
          </cell>
          <cell r="K1125">
            <v>23</v>
          </cell>
        </row>
        <row r="1126">
          <cell r="B1126">
            <v>104132</v>
          </cell>
          <cell r="C1126" t="str">
            <v>M01AE01014</v>
          </cell>
          <cell r="D1126" t="str">
            <v>IBUPROFEN таблети 400mg</v>
          </cell>
          <cell r="E1126" t="str">
            <v>BRUFEN обл.табл.30x400mg</v>
          </cell>
          <cell r="F1126">
            <v>30</v>
          </cell>
          <cell r="G1126" t="str">
            <v>FAMAR S.A.</v>
          </cell>
          <cell r="H1126">
            <v>1.0925</v>
          </cell>
          <cell r="I1126">
            <v>32.775</v>
          </cell>
          <cell r="J1126">
            <v>1.1471250000000002</v>
          </cell>
          <cell r="K1126">
            <v>34</v>
          </cell>
        </row>
        <row r="1127">
          <cell r="B1127">
            <v>999121</v>
          </cell>
          <cell r="C1127" t="str">
            <v>M01AE01014</v>
          </cell>
          <cell r="D1127" t="str">
            <v>IBUPROFEN таблети 400mg</v>
          </cell>
          <cell r="E1127" t="str">
            <v>IBUPROFEN AKTIV обл.табл.30x400mg</v>
          </cell>
          <cell r="F1127">
            <v>30</v>
          </cell>
          <cell r="G1127" t="str">
            <v>REPLEK FARM</v>
          </cell>
          <cell r="H1127">
            <v>1.0925</v>
          </cell>
          <cell r="I1127">
            <v>32.775</v>
          </cell>
          <cell r="J1127">
            <v>1.1471250000000002</v>
          </cell>
          <cell r="K1127">
            <v>34</v>
          </cell>
        </row>
        <row r="1128">
          <cell r="B1128">
            <v>107344</v>
          </cell>
          <cell r="C1128" t="str">
            <v>M01AE01016</v>
          </cell>
          <cell r="D1128" t="str">
            <v>IBUPROFEN таблети 600mg</v>
          </cell>
          <cell r="E1128" t="str">
            <v>DAFEN филм обл.табл.30x600mg</v>
          </cell>
          <cell r="F1128">
            <v>30</v>
          </cell>
          <cell r="G1128" t="str">
            <v>ZADA Pharmceuticals</v>
          </cell>
          <cell r="H1128">
            <v>1.6508</v>
          </cell>
          <cell r="I1128">
            <v>49.524</v>
          </cell>
          <cell r="J1128">
            <v>1.73334</v>
          </cell>
          <cell r="K1128">
            <v>52</v>
          </cell>
        </row>
        <row r="1129">
          <cell r="B1129">
            <v>978825</v>
          </cell>
          <cell r="C1129" t="str">
            <v>M01AE03004</v>
          </cell>
          <cell r="D1129" t="str">
            <v>KETOPROFEN капсули 50mg</v>
          </cell>
          <cell r="E1129" t="str">
            <v>NIFLAM капс. 20 x 50mg</v>
          </cell>
          <cell r="F1129">
            <v>20</v>
          </cell>
          <cell r="G1129" t="str">
            <v>ALKALOID AD</v>
          </cell>
          <cell r="H1129">
            <v>1.0925</v>
          </cell>
          <cell r="I1129">
            <v>21.85</v>
          </cell>
          <cell r="J1129">
            <v>1.1471250000000002</v>
          </cell>
          <cell r="K1129">
            <v>23</v>
          </cell>
        </row>
        <row r="1130">
          <cell r="B1130">
            <v>993786</v>
          </cell>
          <cell r="C1130" t="str">
            <v>M01AE03004</v>
          </cell>
          <cell r="D1130" t="str">
            <v>KETOPROFEN капсули 50mg</v>
          </cell>
          <cell r="E1130" t="str">
            <v>KETOPROFEN  капс. 20 x 50mg</v>
          </cell>
          <cell r="F1130">
            <v>20</v>
          </cell>
          <cell r="G1130" t="str">
            <v>REPLEK FARM</v>
          </cell>
          <cell r="H1130">
            <v>1.0925</v>
          </cell>
          <cell r="I1130">
            <v>21.85</v>
          </cell>
          <cell r="J1130">
            <v>1.1471250000000002</v>
          </cell>
          <cell r="K1130">
            <v>23</v>
          </cell>
        </row>
        <row r="1131">
          <cell r="B1131">
            <v>999164</v>
          </cell>
          <cell r="C1131" t="str">
            <v>M01AE03001</v>
          </cell>
          <cell r="D1131" t="str">
            <v>KETOPROFEN таблети 100mg</v>
          </cell>
          <cell r="E1131" t="str">
            <v>KETOPROFEN FORTE филм обл.табл. 20 x 100mg</v>
          </cell>
          <cell r="F1131">
            <v>20</v>
          </cell>
          <cell r="G1131" t="str">
            <v>REPLEK FARM</v>
          </cell>
          <cell r="H1131">
            <v>2.185</v>
          </cell>
          <cell r="I1131">
            <v>43.7</v>
          </cell>
          <cell r="J1131">
            <v>2.2942500000000003</v>
          </cell>
          <cell r="K1131">
            <v>46</v>
          </cell>
        </row>
        <row r="1132">
          <cell r="B1132">
            <v>999156</v>
          </cell>
          <cell r="C1132" t="str">
            <v>M01AE03001</v>
          </cell>
          <cell r="D1132" t="str">
            <v>KETOPROFEN таблети 100mg</v>
          </cell>
          <cell r="E1132" t="str">
            <v>KETONAL FORTE филм обл.табл. 20 x 100mg</v>
          </cell>
          <cell r="F1132">
            <v>20</v>
          </cell>
          <cell r="G1132" t="str">
            <v>SANDOZ LEK</v>
          </cell>
          <cell r="H1132">
            <v>2.185</v>
          </cell>
          <cell r="I1132">
            <v>43.7</v>
          </cell>
          <cell r="J1132">
            <v>2.2942500000000003</v>
          </cell>
          <cell r="K1132">
            <v>46</v>
          </cell>
        </row>
        <row r="1133">
          <cell r="B1133">
            <v>105112</v>
          </cell>
          <cell r="C1133" t="str">
            <v>M01AE03001</v>
          </cell>
          <cell r="D1133" t="str">
            <v>KETOPROFEN таблети 100mg</v>
          </cell>
          <cell r="E1133" t="str">
            <v>KETOPROFEN FORTE филм обл.табл. 30 x 100mg</v>
          </cell>
          <cell r="F1133">
            <v>30</v>
          </cell>
          <cell r="G1133" t="str">
            <v>REPLEKFARM</v>
          </cell>
          <cell r="H1133">
            <v>2.185</v>
          </cell>
          <cell r="I1133">
            <v>65.55</v>
          </cell>
          <cell r="J1133">
            <v>2.2942500000000003</v>
          </cell>
          <cell r="K1133">
            <v>69</v>
          </cell>
        </row>
        <row r="1134">
          <cell r="B1134">
            <v>977519</v>
          </cell>
          <cell r="C1134" t="str">
            <v>M01AE03002</v>
          </cell>
          <cell r="D1134" t="str">
            <v>KETOPROFEN таблети 150mg</v>
          </cell>
          <cell r="E1134" t="str">
            <v>KETOPROFEN табл.со прод.ослоб. 20 x 150mg</v>
          </cell>
          <cell r="F1134">
            <v>20</v>
          </cell>
          <cell r="G1134" t="str">
            <v>REPLEK FARM</v>
          </cell>
          <cell r="H1134">
            <v>3.2775</v>
          </cell>
          <cell r="I1134">
            <v>65.55</v>
          </cell>
          <cell r="J1134">
            <v>3.441375</v>
          </cell>
          <cell r="K1134">
            <v>69</v>
          </cell>
        </row>
        <row r="1135">
          <cell r="B1135">
            <v>105139</v>
          </cell>
          <cell r="C1135" t="str">
            <v>M01AE03002</v>
          </cell>
          <cell r="D1135" t="str">
            <v>KETOPROFEN таблети 150mg</v>
          </cell>
          <cell r="E1135" t="str">
            <v>KETOPROFEN RETARD табл.со прод.ослоб. 30 x 150mg</v>
          </cell>
          <cell r="F1135">
            <v>30</v>
          </cell>
          <cell r="G1135" t="str">
            <v>REPLEKFARM</v>
          </cell>
          <cell r="H1135">
            <v>3.2775</v>
          </cell>
          <cell r="I1135">
            <v>98.32499999999999</v>
          </cell>
          <cell r="J1135">
            <v>3.441375</v>
          </cell>
          <cell r="K1135">
            <v>103</v>
          </cell>
        </row>
        <row r="1136">
          <cell r="B1136">
            <v>978426</v>
          </cell>
          <cell r="C1136" t="str">
            <v>M01AE03003</v>
          </cell>
          <cell r="D1136" t="str">
            <v>KETOPROFEN таблети 200mg</v>
          </cell>
          <cell r="E1136" t="str">
            <v>KETOPROFEN RETARD табл.со прод.ослоб. 20 x 200mg</v>
          </cell>
          <cell r="F1136">
            <v>20</v>
          </cell>
          <cell r="G1136" t="str">
            <v>REPLEK FARM</v>
          </cell>
          <cell r="H1136">
            <v>4.25</v>
          </cell>
          <cell r="I1136">
            <v>85</v>
          </cell>
          <cell r="J1136">
            <v>4.4625</v>
          </cell>
          <cell r="K1136">
            <v>89</v>
          </cell>
        </row>
        <row r="1137">
          <cell r="B1137">
            <v>105724</v>
          </cell>
          <cell r="C1137" t="str">
            <v>M01AE03003</v>
          </cell>
          <cell r="D1137" t="str">
            <v>KETOPROFEN таблети 200mg</v>
          </cell>
          <cell r="E1137" t="str">
            <v>KETOPROFEN RETARD табл.со прод.ослоб. 30 x 200mg</v>
          </cell>
          <cell r="F1137">
            <v>30</v>
          </cell>
          <cell r="G1137" t="str">
            <v>REPLEK FARM</v>
          </cell>
          <cell r="H1137">
            <v>4.25</v>
          </cell>
          <cell r="I1137">
            <v>127.5</v>
          </cell>
          <cell r="J1137">
            <v>4.4625</v>
          </cell>
          <cell r="K1137">
            <v>134</v>
          </cell>
        </row>
        <row r="1138">
          <cell r="B1138">
            <v>51594</v>
          </cell>
          <cell r="C1138" t="str">
            <v>M01AE03005</v>
          </cell>
          <cell r="D1138" t="str">
            <v>KETOPROFEN супозитории 100mg</v>
          </cell>
          <cell r="E1138" t="str">
            <v>KETONAL супп.12 x 100mg</v>
          </cell>
          <cell r="F1138">
            <v>12</v>
          </cell>
          <cell r="G1138" t="str">
            <v>LEK SKOPJE 
VO SORABOTKA SO LEK LJUBLJANA</v>
          </cell>
          <cell r="H1138">
            <v>6.4286</v>
          </cell>
          <cell r="I1138">
            <v>77.143</v>
          </cell>
          <cell r="J1138">
            <v>6.750030000000001</v>
          </cell>
          <cell r="K1138">
            <v>81</v>
          </cell>
        </row>
        <row r="1139">
          <cell r="B1139">
            <v>14346</v>
          </cell>
          <cell r="C1139" t="str">
            <v>M01AE03010</v>
          </cell>
          <cell r="D1139" t="str">
            <v>KETOPROFEN инјекции 100mg/2ml</v>
          </cell>
          <cell r="E1139" t="str">
            <v>KETONAL инјекции 10 x 100mg/2ml</v>
          </cell>
          <cell r="F1139">
            <v>10</v>
          </cell>
          <cell r="G1139" t="str">
            <v>LEK SKOPJE 
VO SORABOTKA SO LEK LJUBLJANA</v>
          </cell>
          <cell r="H1139">
            <v>9.333</v>
          </cell>
          <cell r="I1139">
            <v>93.33</v>
          </cell>
          <cell r="J1139">
            <v>9.79965</v>
          </cell>
          <cell r="K1139">
            <v>98</v>
          </cell>
        </row>
        <row r="1140">
          <cell r="B1140">
            <v>107905</v>
          </cell>
          <cell r="C1140" t="str">
            <v>M01AE03020</v>
          </cell>
          <cell r="D1140" t="str">
            <v>KETOPROFEN инјекции 160mg/2ml</v>
          </cell>
          <cell r="E1140" t="str">
            <v>DOLOMED инјекции 10 x 160mg/2ml</v>
          </cell>
          <cell r="F1140">
            <v>10</v>
          </cell>
          <cell r="G1140" t="str">
            <v>PROFARMA Sh.a</v>
          </cell>
          <cell r="H1140">
            <v>11.2</v>
          </cell>
          <cell r="I1140">
            <v>112</v>
          </cell>
          <cell r="J1140">
            <v>11.76</v>
          </cell>
          <cell r="K1140">
            <v>118</v>
          </cell>
        </row>
        <row r="1141">
          <cell r="B1141">
            <v>961116</v>
          </cell>
          <cell r="C1141" t="str">
            <v>M03AC01002</v>
          </cell>
          <cell r="D1141" t="str">
            <v>PANCURONIUM BROMID инјекции 4mg</v>
          </cell>
          <cell r="E1141" t="str">
            <v>PANCURONIUM инјекции 10x2mg/1ml (2ml)</v>
          </cell>
          <cell r="F1141">
            <v>10</v>
          </cell>
          <cell r="G1141" t="str">
            <v>ROTEX ME</v>
          </cell>
          <cell r="H1141">
            <v>50.857</v>
          </cell>
          <cell r="I1141">
            <v>508.57</v>
          </cell>
          <cell r="J1141">
            <v>53.39985</v>
          </cell>
          <cell r="K1141">
            <v>534</v>
          </cell>
        </row>
        <row r="1142">
          <cell r="B1142">
            <v>977039</v>
          </cell>
          <cell r="C1142" t="str">
            <v>M03AC04003</v>
          </cell>
          <cell r="D1142" t="str">
            <v>ATRACURIUM инјекции 50mg</v>
          </cell>
          <cell r="E1142" t="str">
            <v>TRACRIUM инјекции 5x50mg/5ml</v>
          </cell>
          <cell r="F1142">
            <v>5</v>
          </cell>
          <cell r="G1142" t="str">
            <v>GSK</v>
          </cell>
          <cell r="H1142">
            <v>83.434</v>
          </cell>
          <cell r="I1142">
            <v>417.17</v>
          </cell>
          <cell r="J1142">
            <v>87.61</v>
          </cell>
          <cell r="K1142">
            <v>438</v>
          </cell>
        </row>
        <row r="1143">
          <cell r="B1143">
            <v>109258</v>
          </cell>
          <cell r="C1143" t="str">
            <v>M03AC09001</v>
          </cell>
          <cell r="D1143" t="str">
            <v>ROCURONIUM инјекции 50mg</v>
          </cell>
          <cell r="E1143" t="str">
            <v>ROCURONIUM BROMID KABI инјекции 10x10mg/ml (5ml)</v>
          </cell>
          <cell r="F1143">
            <v>10</v>
          </cell>
          <cell r="G1143" t="str">
            <v>FRASENIUS KABI AUSTRIA</v>
          </cell>
          <cell r="H1143">
            <v>217.8095</v>
          </cell>
          <cell r="I1143">
            <v>2178.0950000000003</v>
          </cell>
          <cell r="J1143">
            <v>228.69997500000002</v>
          </cell>
          <cell r="K1143">
            <v>2287</v>
          </cell>
        </row>
        <row r="1144">
          <cell r="B1144">
            <v>992399</v>
          </cell>
          <cell r="C1144" t="str">
            <v>M03AC09001</v>
          </cell>
          <cell r="D1144" t="str">
            <v>ROCURONIUM инјекции 50mg</v>
          </cell>
          <cell r="E1144" t="str">
            <v>ESMERON инјекции 10x10mg/ml (5ml)</v>
          </cell>
          <cell r="F1144">
            <v>10</v>
          </cell>
          <cell r="G1144" t="str">
            <v>N.V.ORGANON</v>
          </cell>
          <cell r="H1144">
            <v>217.8095</v>
          </cell>
          <cell r="I1144">
            <v>2178.0950000000003</v>
          </cell>
          <cell r="J1144">
            <v>228.69997500000002</v>
          </cell>
          <cell r="K1144">
            <v>2287</v>
          </cell>
        </row>
        <row r="1145">
          <cell r="B1145">
            <v>108073</v>
          </cell>
          <cell r="C1145" t="str">
            <v>M03AC09001</v>
          </cell>
          <cell r="D1145" t="str">
            <v>ROCURONIUM инјекции 50mg</v>
          </cell>
          <cell r="E1145" t="str">
            <v>ROCURONIUM BROMIDE KALCEKS инјекции 10x10mg/ml (5ml)</v>
          </cell>
          <cell r="F1145">
            <v>10</v>
          </cell>
          <cell r="G1145" t="str">
            <v>AS KALCEKS</v>
          </cell>
          <cell r="H1145">
            <v>217.8095</v>
          </cell>
          <cell r="I1145">
            <v>2178.0950000000003</v>
          </cell>
          <cell r="J1145">
            <v>228.69997500000002</v>
          </cell>
          <cell r="K1145">
            <v>2287</v>
          </cell>
        </row>
        <row r="1146">
          <cell r="B1146">
            <v>993026</v>
          </cell>
          <cell r="C1146" t="str">
            <v>M03AC09004</v>
          </cell>
          <cell r="D1146" t="str">
            <v>ROCURONIUM инјекции 100mg</v>
          </cell>
          <cell r="E1146" t="str">
            <v>ROCURONIUM BROMID KABI инјекции 10x100mg/10 ml</v>
          </cell>
          <cell r="F1146">
            <v>10</v>
          </cell>
          <cell r="G1146" t="str">
            <v>FRASENIUS KABI</v>
          </cell>
          <cell r="H1146">
            <v>322.476</v>
          </cell>
          <cell r="I1146">
            <v>3224.76</v>
          </cell>
          <cell r="J1146">
            <v>338.5998</v>
          </cell>
          <cell r="K1146">
            <v>3386</v>
          </cell>
        </row>
        <row r="1147">
          <cell r="B1147">
            <v>985538</v>
          </cell>
          <cell r="C1147" t="str">
            <v>M03AC09004</v>
          </cell>
          <cell r="D1147" t="str">
            <v>ROCURONIUM инјекции 100mg</v>
          </cell>
          <cell r="E1147" t="str">
            <v>ESMERON инјекции 10x100mg/10 ml</v>
          </cell>
          <cell r="F1147">
            <v>10</v>
          </cell>
          <cell r="G1147" t="str">
            <v>N.V.ORGANON,</v>
          </cell>
          <cell r="H1147">
            <v>322.476</v>
          </cell>
          <cell r="I1147">
            <v>3224.76</v>
          </cell>
          <cell r="J1147">
            <v>338.5998</v>
          </cell>
          <cell r="K1147">
            <v>3386</v>
          </cell>
        </row>
        <row r="1148">
          <cell r="B1148">
            <v>107352</v>
          </cell>
          <cell r="C1148" t="str">
            <v>M03AC11002</v>
          </cell>
          <cell r="D1148" t="str">
            <v>CISATRACURIUM инјекции 10mg</v>
          </cell>
          <cell r="E1148" t="str">
            <v>NIMBEX инјекции 5x2mg/ml (5ml)</v>
          </cell>
          <cell r="F1148">
            <v>5</v>
          </cell>
          <cell r="G1148" t="str">
            <v>GSK</v>
          </cell>
          <cell r="H1148">
            <v>196.348</v>
          </cell>
          <cell r="I1148">
            <v>981.74</v>
          </cell>
          <cell r="J1148">
            <v>206.17</v>
          </cell>
          <cell r="K1148">
            <v>1031</v>
          </cell>
        </row>
        <row r="1149">
          <cell r="B1149">
            <v>975044</v>
          </cell>
          <cell r="C1149" t="str">
            <v>M04AA01001</v>
          </cell>
          <cell r="D1149" t="str">
            <v>ALLOPURINOL таблети 100mg</v>
          </cell>
          <cell r="E1149" t="str">
            <v>ALOPURINOL табл.40x100mg</v>
          </cell>
          <cell r="F1149">
            <v>40</v>
          </cell>
          <cell r="G1149" t="str">
            <v>HEMOFARM</v>
          </cell>
          <cell r="H1149">
            <v>1.2158</v>
          </cell>
          <cell r="I1149">
            <v>48.632</v>
          </cell>
          <cell r="J1149">
            <v>1.2765900000000001</v>
          </cell>
          <cell r="K1149">
            <v>51</v>
          </cell>
        </row>
        <row r="1150">
          <cell r="B1150">
            <v>41785</v>
          </cell>
          <cell r="C1150" t="str">
            <v>M04AA01001</v>
          </cell>
          <cell r="D1150" t="str">
            <v>ALLOPURINOL таблети 100mg</v>
          </cell>
          <cell r="E1150" t="str">
            <v>ALOPURINOL табл.100x100mg</v>
          </cell>
          <cell r="F1150">
            <v>100</v>
          </cell>
          <cell r="G1150" t="str">
            <v>BELUPO</v>
          </cell>
          <cell r="H1150">
            <v>1.2158</v>
          </cell>
          <cell r="I1150">
            <v>121.58</v>
          </cell>
          <cell r="J1150">
            <v>1.2765900000000001</v>
          </cell>
          <cell r="K1150">
            <v>128</v>
          </cell>
        </row>
        <row r="1151">
          <cell r="B1151">
            <v>107379</v>
          </cell>
          <cell r="C1151" t="str">
            <v>M04AA01003</v>
          </cell>
          <cell r="D1151" t="str">
            <v>ALLOPURINOL таблети 200mg</v>
          </cell>
          <cell r="E1151" t="str">
            <v>ALOPURINOL табл.100x200mg</v>
          </cell>
          <cell r="F1151">
            <v>100</v>
          </cell>
          <cell r="G1151" t="str">
            <v>BELUPO</v>
          </cell>
          <cell r="H1151">
            <v>2.5429</v>
          </cell>
          <cell r="I1151">
            <v>254.29</v>
          </cell>
          <cell r="J1151">
            <v>2.670045</v>
          </cell>
          <cell r="K1151">
            <v>267</v>
          </cell>
        </row>
        <row r="1152">
          <cell r="B1152">
            <v>985929</v>
          </cell>
          <cell r="C1152" t="str">
            <v>M05BA02001</v>
          </cell>
          <cell r="D1152" t="str">
            <v>CLODRONIC ACID капсули 400mg</v>
          </cell>
          <cell r="E1152" t="str">
            <v>BONEFOS капс.100x400mg</v>
          </cell>
          <cell r="F1152">
            <v>100</v>
          </cell>
          <cell r="G1152" t="str">
            <v>BAYER PHARMA</v>
          </cell>
          <cell r="H1152">
            <v>66.3714</v>
          </cell>
          <cell r="I1152">
            <v>6637.14</v>
          </cell>
          <cell r="J1152">
            <v>69.68997</v>
          </cell>
          <cell r="K1152">
            <v>6969</v>
          </cell>
        </row>
        <row r="1153">
          <cell r="B1153">
            <v>105465</v>
          </cell>
          <cell r="C1153" t="str">
            <v>M05BA04002</v>
          </cell>
          <cell r="D1153" t="str">
            <v>ALENDRONIC ACID таблети 70mg</v>
          </cell>
          <cell r="E1153" t="str">
            <v>POROXIFEN табл.4x70mg</v>
          </cell>
          <cell r="F1153">
            <v>4</v>
          </cell>
          <cell r="G1153" t="str">
            <v>HEMOFARM</v>
          </cell>
          <cell r="H1153">
            <v>65</v>
          </cell>
          <cell r="I1153">
            <v>260</v>
          </cell>
          <cell r="J1153">
            <v>68.25</v>
          </cell>
          <cell r="K1153">
            <v>273</v>
          </cell>
        </row>
        <row r="1154">
          <cell r="B1154">
            <v>979813</v>
          </cell>
          <cell r="C1154" t="str">
            <v>M05BA06001</v>
          </cell>
          <cell r="D1154" t="str">
            <v>IBANDRONIC ACID таблети 50mg</v>
          </cell>
          <cell r="E1154" t="str">
            <v>BONDRONAT филм обл.табл. 28x50mg</v>
          </cell>
          <cell r="F1154">
            <v>28</v>
          </cell>
          <cell r="G1154" t="str">
            <v>F. HOFFMANN-LA ROCHE LTD</v>
          </cell>
          <cell r="H1154">
            <v>175.5619</v>
          </cell>
          <cell r="I1154">
            <v>4915.733200000001</v>
          </cell>
          <cell r="J1154">
            <v>184.33999500000002</v>
          </cell>
          <cell r="K1154">
            <v>5162</v>
          </cell>
        </row>
        <row r="1155">
          <cell r="B1155">
            <v>996211</v>
          </cell>
          <cell r="C1155" t="str">
            <v>M05BA06001</v>
          </cell>
          <cell r="D1155" t="str">
            <v>IBANDRONIC ACID таблети 50mg</v>
          </cell>
          <cell r="E1155" t="str">
            <v>IBANDRONIC ACID ACTAVIS филм обл.табл. 28x50mg</v>
          </cell>
          <cell r="F1155">
            <v>28</v>
          </cell>
          <cell r="G1155" t="str">
            <v>SYNTHON BV</v>
          </cell>
          <cell r="H1155">
            <v>175.5619</v>
          </cell>
          <cell r="I1155">
            <v>4915.733200000001</v>
          </cell>
          <cell r="J1155">
            <v>184.33999500000002</v>
          </cell>
          <cell r="K1155">
            <v>5162</v>
          </cell>
        </row>
        <row r="1156">
          <cell r="B1156">
            <v>996203</v>
          </cell>
          <cell r="C1156" t="str">
            <v>M05BA06001</v>
          </cell>
          <cell r="D1156" t="str">
            <v>IBANDRONIC ACID таблети 50mg</v>
          </cell>
          <cell r="E1156" t="str">
            <v>IBANDRONIC ACID TEVA филм обл.табл. 28x50mg</v>
          </cell>
          <cell r="F1156">
            <v>28</v>
          </cell>
          <cell r="G1156" t="str">
            <v>TEVA PHARMACEUTICALS INDUSTRIAL LTD</v>
          </cell>
          <cell r="H1156">
            <v>175.5619</v>
          </cell>
          <cell r="I1156">
            <v>4915.733200000001</v>
          </cell>
          <cell r="J1156">
            <v>184.33999500000002</v>
          </cell>
          <cell r="K1156">
            <v>5162</v>
          </cell>
        </row>
        <row r="1157">
          <cell r="B1157">
            <v>106747</v>
          </cell>
          <cell r="C1157" t="str">
            <v>M05BA06007</v>
          </cell>
          <cell r="D1157" t="str">
            <v>IBANDRONIC ACID таблети 150 mg</v>
          </cell>
          <cell r="E1157" t="str">
            <v>IBANDRONIC ACID ALKALOID филм обл.табл. 1 x 150mg</v>
          </cell>
          <cell r="F1157">
            <v>1</v>
          </cell>
          <cell r="G1157" t="str">
            <v>ALKALOID AD</v>
          </cell>
          <cell r="H1157">
            <v>300</v>
          </cell>
          <cell r="I1157">
            <v>300</v>
          </cell>
          <cell r="J1157">
            <v>315</v>
          </cell>
          <cell r="K1157">
            <v>315</v>
          </cell>
        </row>
        <row r="1158">
          <cell r="B1158">
            <v>102598</v>
          </cell>
          <cell r="C1158" t="str">
            <v>M05BA06007</v>
          </cell>
          <cell r="D1158" t="str">
            <v>IBANDRONIC ACID таблети 150 mg</v>
          </cell>
          <cell r="E1158" t="str">
            <v>ALVODRONIC филм обл.табл. 1 x 150mg</v>
          </cell>
          <cell r="F1158">
            <v>1</v>
          </cell>
          <cell r="G1158" t="str">
            <v>ALVOGEN PHARMA</v>
          </cell>
          <cell r="H1158">
            <v>300</v>
          </cell>
          <cell r="I1158">
            <v>300</v>
          </cell>
          <cell r="J1158">
            <v>315</v>
          </cell>
          <cell r="K1158">
            <v>315</v>
          </cell>
        </row>
        <row r="1159">
          <cell r="B1159">
            <v>999199</v>
          </cell>
          <cell r="C1159" t="str">
            <v>M05BA06007</v>
          </cell>
          <cell r="D1159" t="str">
            <v>IBANDRONIC ACID таблети 150 mg</v>
          </cell>
          <cell r="E1159" t="str">
            <v>BONVIVA табл. 1 x 150mg</v>
          </cell>
          <cell r="F1159">
            <v>1</v>
          </cell>
          <cell r="G1159" t="str">
            <v>F. HOFFMANN-LA ROCHE LTD</v>
          </cell>
          <cell r="H1159">
            <v>300</v>
          </cell>
          <cell r="I1159">
            <v>300</v>
          </cell>
          <cell r="J1159">
            <v>315</v>
          </cell>
          <cell r="K1159">
            <v>315</v>
          </cell>
        </row>
        <row r="1160">
          <cell r="B1160">
            <v>999253</v>
          </cell>
          <cell r="C1160" t="str">
            <v>M05BA06007</v>
          </cell>
          <cell r="D1160" t="str">
            <v>IBANDRONIC ACID таблети 150 mg</v>
          </cell>
          <cell r="E1160" t="str">
            <v>IBANDRONAT PharmaS филм обл.табл. 1 x 150mg</v>
          </cell>
          <cell r="F1160">
            <v>1</v>
          </cell>
          <cell r="G1160" t="str">
            <v>PHARMAS</v>
          </cell>
          <cell r="H1160">
            <v>300</v>
          </cell>
          <cell r="I1160">
            <v>300</v>
          </cell>
          <cell r="J1160">
            <v>315</v>
          </cell>
          <cell r="K1160">
            <v>315</v>
          </cell>
        </row>
        <row r="1161">
          <cell r="B1161">
            <v>999245</v>
          </cell>
          <cell r="C1161" t="str">
            <v>M05BA06007</v>
          </cell>
          <cell r="D1161" t="str">
            <v>IBANDRONIC ACID таблети 150 mg</v>
          </cell>
          <cell r="E1161" t="str">
            <v>IBANDRONAT LEK филм обл.табл. 1 x 150mg</v>
          </cell>
          <cell r="F1161">
            <v>1</v>
          </cell>
          <cell r="G1161" t="str">
            <v>PHARMATE N (LEK)</v>
          </cell>
          <cell r="H1161">
            <v>300</v>
          </cell>
          <cell r="I1161">
            <v>300</v>
          </cell>
          <cell r="J1161">
            <v>315</v>
          </cell>
          <cell r="K1161">
            <v>315</v>
          </cell>
        </row>
        <row r="1162">
          <cell r="B1162">
            <v>999202</v>
          </cell>
          <cell r="C1162" t="str">
            <v>M05BA06007</v>
          </cell>
          <cell r="D1162" t="str">
            <v>IBANDRONIC ACID таблети 150 mg</v>
          </cell>
          <cell r="E1162" t="str">
            <v>BONNEDRA филм обл.табл. 1 x 150mg</v>
          </cell>
          <cell r="F1162">
            <v>1</v>
          </cell>
          <cell r="G1162" t="str">
            <v>PLIVA</v>
          </cell>
          <cell r="H1162">
            <v>300</v>
          </cell>
          <cell r="I1162">
            <v>300</v>
          </cell>
          <cell r="J1162">
            <v>315</v>
          </cell>
          <cell r="K1162">
            <v>315</v>
          </cell>
        </row>
        <row r="1163">
          <cell r="B1163">
            <v>985988</v>
          </cell>
          <cell r="C1163" t="str">
            <v>M05BA06004</v>
          </cell>
          <cell r="D1163" t="str">
            <v>IBANDRONIC ACID раствор за инфузија  2mg</v>
          </cell>
          <cell r="E1163" t="str">
            <v>BONDRONAT раствор за инфузија 1 x2mg/2ml</v>
          </cell>
          <cell r="F1163">
            <v>1</v>
          </cell>
          <cell r="G1163" t="str">
            <v>F. HOFFMANN-LA ROCHE LTD</v>
          </cell>
          <cell r="H1163">
            <v>2103.76</v>
          </cell>
          <cell r="I1163">
            <v>2103.76</v>
          </cell>
          <cell r="J1163">
            <v>2208.95</v>
          </cell>
          <cell r="K1163">
            <v>2209</v>
          </cell>
        </row>
        <row r="1164">
          <cell r="B1164">
            <v>991589</v>
          </cell>
          <cell r="C1164" t="str">
            <v>M05BA06004</v>
          </cell>
          <cell r="D1164" t="str">
            <v>IBANDRONIC ACID раствор за инфузија  2mg</v>
          </cell>
          <cell r="E1164" t="str">
            <v>ALVODRONIC  раствор за инфузија 1 x2mg/2ml</v>
          </cell>
          <cell r="F1164">
            <v>1</v>
          </cell>
          <cell r="G1164" t="str">
            <v>PHARMATHEN</v>
          </cell>
          <cell r="H1164">
            <v>2103.76</v>
          </cell>
          <cell r="I1164">
            <v>2103.76</v>
          </cell>
          <cell r="J1164">
            <v>2208.95</v>
          </cell>
          <cell r="K1164">
            <v>2209</v>
          </cell>
        </row>
        <row r="1165">
          <cell r="B1165">
            <v>108162</v>
          </cell>
          <cell r="C1165" t="str">
            <v>M05BA06004</v>
          </cell>
          <cell r="D1165" t="str">
            <v>IBANDRONIC ACID раствор за инфузија  2mg</v>
          </cell>
          <cell r="E1165" t="str">
            <v>IBANDRONIC ACID ACCORD раствор за инфузија 1 x2mg </v>
          </cell>
          <cell r="F1165">
            <v>1</v>
          </cell>
          <cell r="G1165" t="str">
            <v>ACCORD Healthcare </v>
          </cell>
          <cell r="H1165">
            <v>2103.76</v>
          </cell>
          <cell r="I1165">
            <v>2103.76</v>
          </cell>
          <cell r="J1165">
            <v>2208.95</v>
          </cell>
          <cell r="K1165">
            <v>2209</v>
          </cell>
        </row>
        <row r="1166">
          <cell r="B1166">
            <v>985996</v>
          </cell>
          <cell r="C1166" t="str">
            <v>M05BA06005</v>
          </cell>
          <cell r="D1166" t="str">
            <v>IBANDRONIC ACID раствор за инфузија  3mg</v>
          </cell>
          <cell r="E1166" t="str">
            <v>BONVIVA раствор за инфузија 1 x 3mg/3ml</v>
          </cell>
          <cell r="F1166">
            <v>1</v>
          </cell>
          <cell r="G1166" t="str">
            <v>F. HOFFMANN-LA ROCHE LTD</v>
          </cell>
          <cell r="H1166">
            <v>1321.97</v>
          </cell>
          <cell r="I1166">
            <v>1321.97</v>
          </cell>
          <cell r="J1166">
            <v>1388.07</v>
          </cell>
          <cell r="K1166">
            <v>1388</v>
          </cell>
        </row>
        <row r="1167">
          <cell r="B1167">
            <v>106119</v>
          </cell>
          <cell r="C1167" t="str">
            <v>M05BA06005</v>
          </cell>
          <cell r="D1167" t="str">
            <v>IBANDRONIC ACID раствор за инфузија  3mg</v>
          </cell>
          <cell r="E1167" t="str">
            <v>IBANDRONAT LEK раствор за инфузија 1 x 3mg/3ml </v>
          </cell>
          <cell r="F1167">
            <v>1</v>
          </cell>
          <cell r="G1167" t="str">
            <v>LEK/SALUTAS/EVER</v>
          </cell>
          <cell r="H1167">
            <v>1321.97</v>
          </cell>
          <cell r="I1167">
            <v>1321.97</v>
          </cell>
          <cell r="J1167">
            <v>1388.07</v>
          </cell>
          <cell r="K1167">
            <v>1388</v>
          </cell>
        </row>
        <row r="1168">
          <cell r="B1168">
            <v>102016</v>
          </cell>
          <cell r="C1168" t="str">
            <v>M05BA06005</v>
          </cell>
          <cell r="D1168" t="str">
            <v>IBANDRONIC ACID раствор за инфузија  3mg</v>
          </cell>
          <cell r="E1168" t="str">
            <v>ALVODRONIC раствор за инфузија 1 x 3mg/3ml</v>
          </cell>
          <cell r="F1168">
            <v>1</v>
          </cell>
          <cell r="G1168" t="str">
            <v>SYNTHON BV</v>
          </cell>
          <cell r="H1168">
            <v>1321.97</v>
          </cell>
          <cell r="I1168">
            <v>1321.97</v>
          </cell>
          <cell r="J1168">
            <v>1388.07</v>
          </cell>
          <cell r="K1168">
            <v>1388</v>
          </cell>
        </row>
        <row r="1169">
          <cell r="B1169">
            <v>108189</v>
          </cell>
          <cell r="C1169" t="str">
            <v>M05BA06006</v>
          </cell>
          <cell r="D1169" t="str">
            <v>IBANDRONIC ACID раствор за инфузија  6mg</v>
          </cell>
          <cell r="E1169" t="str">
            <v>IBANDRONIC ACID ACCORD раствор за инфузија 1 x 6mg/6ml</v>
          </cell>
          <cell r="F1169">
            <v>1</v>
          </cell>
          <cell r="G1169" t="str">
            <v>ACCORD Healthcare </v>
          </cell>
          <cell r="H1169">
            <v>4732.39</v>
          </cell>
          <cell r="I1169">
            <v>4732.39</v>
          </cell>
          <cell r="J1169">
            <v>4969.01</v>
          </cell>
          <cell r="K1169">
            <v>4969</v>
          </cell>
        </row>
        <row r="1170">
          <cell r="B1170">
            <v>991597</v>
          </cell>
          <cell r="C1170" t="str">
            <v>M05BA06006</v>
          </cell>
          <cell r="D1170" t="str">
            <v>IBANDRONIC ACID раствор за инфузија  6mg</v>
          </cell>
          <cell r="E1170" t="str">
            <v>ALVODRONIC раствор за инфузија 1 x 6mg/6ml</v>
          </cell>
          <cell r="F1170">
            <v>1</v>
          </cell>
          <cell r="G1170" t="str">
            <v>PHARMATHEN</v>
          </cell>
          <cell r="H1170">
            <v>4732.39</v>
          </cell>
          <cell r="I1170">
            <v>4732.39</v>
          </cell>
          <cell r="J1170">
            <v>4969.01</v>
          </cell>
          <cell r="K1170">
            <v>4969</v>
          </cell>
        </row>
        <row r="1171">
          <cell r="B1171">
            <v>999385</v>
          </cell>
          <cell r="C1171" t="str">
            <v>M05BA07004</v>
          </cell>
          <cell r="D1171" t="str">
            <v>RISEDRONIC ACID таблети 35 mg</v>
          </cell>
          <cell r="E1171" t="str">
            <v>ACTONEL филм обл.табл. 4x35mg </v>
          </cell>
          <cell r="F1171">
            <v>4</v>
          </cell>
          <cell r="G1171" t="str">
            <v>SANOFI AVENTIS</v>
          </cell>
          <cell r="H1171">
            <v>119.2857</v>
          </cell>
          <cell r="I1171">
            <v>477.143</v>
          </cell>
          <cell r="J1171">
            <v>125.24998500000001</v>
          </cell>
          <cell r="K1171">
            <v>501</v>
          </cell>
        </row>
        <row r="1172">
          <cell r="B1172">
            <v>108057</v>
          </cell>
          <cell r="C1172" t="str">
            <v>M05BA08001</v>
          </cell>
          <cell r="D1172" t="str">
            <v>ZOLEDRONIC ACID раствор за инфузија  4mg</v>
          </cell>
          <cell r="E1172" t="str">
            <v>ZOMTU раствор за инфузија 
1x4mg/5ml (5ml)</v>
          </cell>
          <cell r="F1172">
            <v>1</v>
          </cell>
          <cell r="G1172" t="str">
            <v>ONCO ILAC </v>
          </cell>
          <cell r="H1172">
            <v>1410.6995</v>
          </cell>
          <cell r="I1172">
            <v>1410.6995</v>
          </cell>
          <cell r="J1172">
            <v>1481.234475</v>
          </cell>
          <cell r="K1172">
            <v>1481</v>
          </cell>
        </row>
        <row r="1173">
          <cell r="B1173">
            <v>106089</v>
          </cell>
          <cell r="C1173" t="str">
            <v>M05BA08001</v>
          </cell>
          <cell r="D1173" t="str">
            <v>ZOLEDRONIC ACID раствор за инфузија  4mg</v>
          </cell>
          <cell r="E1173" t="str">
            <v>ZOLEDRONIC ACID ACCORD раствор за инфузија 
1x4mg/5ml (5ml)</v>
          </cell>
          <cell r="F1173">
            <v>1</v>
          </cell>
          <cell r="G1173" t="str">
            <v>ACCORD</v>
          </cell>
          <cell r="H1173">
            <v>1410.6995</v>
          </cell>
          <cell r="I1173">
            <v>1410.6995</v>
          </cell>
          <cell r="J1173">
            <v>1481.234475</v>
          </cell>
          <cell r="K1173">
            <v>1481</v>
          </cell>
        </row>
        <row r="1174">
          <cell r="B1174">
            <v>996238</v>
          </cell>
          <cell r="C1174" t="str">
            <v>M05BA08001</v>
          </cell>
          <cell r="D1174" t="str">
            <v>ZOLEDRONIC ACID раствор за инфузија   4mg</v>
          </cell>
          <cell r="E1174" t="str">
            <v>ZOLEDRONIC ACID ACTAVIS раствор за инфузија 1x4mg/5ml (5ml)</v>
          </cell>
          <cell r="F1174">
            <v>1</v>
          </cell>
          <cell r="G1174" t="str">
            <v>ACTAVIS</v>
          </cell>
          <cell r="H1174">
            <v>1410.6995</v>
          </cell>
          <cell r="I1174">
            <v>1410.6995</v>
          </cell>
          <cell r="J1174">
            <v>1481.234475</v>
          </cell>
          <cell r="K1174">
            <v>1481</v>
          </cell>
        </row>
        <row r="1175">
          <cell r="B1175">
            <v>109266</v>
          </cell>
          <cell r="C1175" t="str">
            <v>M05BA08001</v>
          </cell>
          <cell r="D1175" t="str">
            <v>ZOLEDRONIC ACID раствор за инфузија   4mg</v>
          </cell>
          <cell r="E1175" t="str">
            <v>ZOLENAT раствор за инфузија 1x4mg/5ml (5ml)</v>
          </cell>
          <cell r="F1175">
            <v>1</v>
          </cell>
          <cell r="G1175" t="str">
            <v>GENSENTA ILAC SANAYI VE TICATER A.S.</v>
          </cell>
          <cell r="H1175">
            <v>1410.6995</v>
          </cell>
          <cell r="I1175">
            <v>1410.6995</v>
          </cell>
          <cell r="J1175">
            <v>1481.234475</v>
          </cell>
          <cell r="K1175">
            <v>1481</v>
          </cell>
        </row>
        <row r="1176">
          <cell r="B1176">
            <v>996289</v>
          </cell>
          <cell r="C1176" t="str">
            <v>M05BA08001</v>
          </cell>
          <cell r="D1176" t="str">
            <v>ZOLEDRONIC ACID раствор за инфузија   4mg</v>
          </cell>
          <cell r="E1176" t="str">
            <v>ZOLENDRONIC ACID TEVA раствор за инфузија 1x4mg/5ml (5ml)</v>
          </cell>
          <cell r="F1176">
            <v>1</v>
          </cell>
          <cell r="G1176" t="str">
            <v>TEVA PHARMACEUTICALS INDUSTRIAL LTD</v>
          </cell>
          <cell r="H1176">
            <v>1410.6995</v>
          </cell>
          <cell r="I1176">
            <v>1410.6995</v>
          </cell>
          <cell r="J1176">
            <v>1481.234475</v>
          </cell>
          <cell r="K1176">
            <v>1481</v>
          </cell>
        </row>
        <row r="1177">
          <cell r="B1177">
            <v>987719</v>
          </cell>
          <cell r="C1177" t="str">
            <v>M05BB03001</v>
          </cell>
          <cell r="D1177" t="str">
            <v>ALENDRONAT SODIUM+COLECALCIFEROL таблети 70mg/5.600IU</v>
          </cell>
          <cell r="E1177" t="str">
            <v>FOSAVANCE табл.4x70mg/5.600IU</v>
          </cell>
          <cell r="F1177">
            <v>4</v>
          </cell>
          <cell r="G1177" t="str">
            <v>FROST</v>
          </cell>
          <cell r="H1177">
            <v>119.3857</v>
          </cell>
          <cell r="I1177">
            <v>477.543</v>
          </cell>
          <cell r="J1177">
            <v>125.354985</v>
          </cell>
          <cell r="K1177">
            <v>501</v>
          </cell>
        </row>
        <row r="1178">
          <cell r="B1178">
            <v>67342</v>
          </cell>
          <cell r="C1178" t="str">
            <v>N01AB06001</v>
          </cell>
          <cell r="D1178" t="str">
            <v>ISOFLURANE пареа за инхалирање, раствор 100ml</v>
          </cell>
          <cell r="E1178" t="str">
            <v>FORANE пареа за инхалирање, раствор 100 ml</v>
          </cell>
          <cell r="F1178">
            <v>1</v>
          </cell>
          <cell r="G1178" t="str">
            <v>AESICA LABORATORIES</v>
          </cell>
          <cell r="H1178">
            <v>1051.42</v>
          </cell>
          <cell r="I1178">
            <v>1051.42</v>
          </cell>
          <cell r="J1178">
            <v>1103.9910000000002</v>
          </cell>
          <cell r="K1178">
            <v>1104</v>
          </cell>
        </row>
        <row r="1179">
          <cell r="B1179">
            <v>977225</v>
          </cell>
          <cell r="C1179" t="str">
            <v>N01AB08002</v>
          </cell>
          <cell r="D1179" t="str">
            <v>SEVOFLURANE пареа за раствор за инхалирање 250ml</v>
          </cell>
          <cell r="E1179" t="str">
            <v>SEVORANE пареа за раствор за инхалирање 250ml</v>
          </cell>
          <cell r="F1179">
            <v>1</v>
          </cell>
          <cell r="G1179" t="str">
            <v>ABBOTT LAB</v>
          </cell>
          <cell r="H1179">
            <v>5333.3333</v>
          </cell>
          <cell r="I1179">
            <v>5333.3333</v>
          </cell>
          <cell r="J1179">
            <v>5599.999965000001</v>
          </cell>
          <cell r="K1179">
            <v>5600</v>
          </cell>
        </row>
        <row r="1180">
          <cell r="B1180">
            <v>105279</v>
          </cell>
          <cell r="C1180" t="str">
            <v>N01AB08002</v>
          </cell>
          <cell r="D1180" t="str">
            <v>SEVOFLURANE пареа за раствор за инхалирање 250ml</v>
          </cell>
          <cell r="E1180" t="str">
            <v>SEVOFLURANE BAXTER пареа за раствор за инхалирање 6 x 250ml</v>
          </cell>
          <cell r="F1180">
            <v>6</v>
          </cell>
          <cell r="G1180" t="str">
            <v>BAXTER</v>
          </cell>
          <cell r="H1180">
            <v>5333.3333</v>
          </cell>
          <cell r="I1180">
            <v>31999.9998</v>
          </cell>
          <cell r="J1180">
            <v>5599.999965000001</v>
          </cell>
          <cell r="K1180">
            <v>33600</v>
          </cell>
        </row>
        <row r="1181">
          <cell r="B1181">
            <v>991767</v>
          </cell>
          <cell r="C1181" t="str">
            <v>N01AH01004</v>
          </cell>
          <cell r="D1181" t="str">
            <v>FENTANYL инјекции 0.5mg</v>
          </cell>
          <cell r="E1181" t="str">
            <v>FENTANYL PANPHARMA инјекции 10x0.05mg/ml (10ml)</v>
          </cell>
          <cell r="F1181">
            <v>10</v>
          </cell>
          <cell r="G1181" t="str">
            <v>ROTEX MEDICA</v>
          </cell>
          <cell r="H1181">
            <v>49.2881</v>
          </cell>
          <cell r="I1181">
            <v>492.881</v>
          </cell>
          <cell r="J1181">
            <v>51.752505</v>
          </cell>
          <cell r="K1181">
            <v>518</v>
          </cell>
        </row>
        <row r="1182">
          <cell r="B1182">
            <v>108804</v>
          </cell>
          <cell r="C1182" t="str">
            <v>N01AH01004</v>
          </cell>
          <cell r="D1182" t="str">
            <v>FENTANYL инјекции 0.5mg</v>
          </cell>
          <cell r="E1182" t="str">
            <v>FENTANYL CITRATE KALCEKS инјекции 10x0,05mg/ml (10ml)</v>
          </cell>
          <cell r="F1182">
            <v>10</v>
          </cell>
          <cell r="G1182" t="str">
            <v>AS KALCEKS</v>
          </cell>
          <cell r="H1182">
            <v>49.2881</v>
          </cell>
          <cell r="I1182">
            <v>492.881</v>
          </cell>
          <cell r="J1182">
            <v>51.752505</v>
          </cell>
          <cell r="K1182">
            <v>518</v>
          </cell>
        </row>
        <row r="1183">
          <cell r="B1183">
            <v>108782</v>
          </cell>
          <cell r="C1183" t="str">
            <v>N01AH01005</v>
          </cell>
          <cell r="D1183" t="str">
            <v>FENTANYL инјекции 0,1mg</v>
          </cell>
          <cell r="E1183" t="str">
            <v>FENTANYL CITRATE KALCEKS инјекции 10x0,05mg/ml (2ml)</v>
          </cell>
          <cell r="F1183">
            <v>10</v>
          </cell>
          <cell r="G1183" t="str">
            <v>AS KALCEKS</v>
          </cell>
          <cell r="H1183">
            <v>13.4476</v>
          </cell>
          <cell r="I1183">
            <v>134.476</v>
          </cell>
          <cell r="J1183">
            <v>14.11998</v>
          </cell>
          <cell r="K1183">
            <v>141</v>
          </cell>
        </row>
        <row r="1184">
          <cell r="B1184">
            <v>105538</v>
          </cell>
          <cell r="C1184" t="str">
            <v>N01AH01005</v>
          </cell>
          <cell r="D1184" t="str">
            <v>FENTANYL инјекции 0.1mg</v>
          </cell>
          <cell r="E1184" t="str">
            <v>FENTANYL PANPHARMA инјекции 10x0.05mg/ml (2ml)</v>
          </cell>
          <cell r="F1184">
            <v>10</v>
          </cell>
          <cell r="G1184" t="str">
            <v>ROTEX MEDICA</v>
          </cell>
          <cell r="H1184">
            <v>13.4476</v>
          </cell>
          <cell r="I1184">
            <v>134.476</v>
          </cell>
          <cell r="J1184">
            <v>14.11998</v>
          </cell>
          <cell r="K1184">
            <v>141</v>
          </cell>
        </row>
        <row r="1185">
          <cell r="B1185">
            <v>977055</v>
          </cell>
          <cell r="C1185" t="str">
            <v>N01AH06001</v>
          </cell>
          <cell r="D1185" t="str">
            <v>REMIFENTANIL инјекции 1mg</v>
          </cell>
          <cell r="E1185" t="str">
            <v>ULTIVA инјекции 5x1 mg</v>
          </cell>
          <cell r="F1185">
            <v>5</v>
          </cell>
          <cell r="G1185" t="str">
            <v>GLAXO OPERATIONS</v>
          </cell>
          <cell r="H1185">
            <v>188.0306</v>
          </cell>
          <cell r="I1185">
            <v>940.153</v>
          </cell>
          <cell r="J1185">
            <v>197.43213</v>
          </cell>
          <cell r="K1185">
            <v>987</v>
          </cell>
        </row>
        <row r="1186">
          <cell r="B1186">
            <v>977063</v>
          </cell>
          <cell r="C1186" t="str">
            <v>N01AH06002</v>
          </cell>
          <cell r="D1186" t="str">
            <v>REMIFENTANIL инјекции 2mg</v>
          </cell>
          <cell r="E1186" t="str">
            <v>ULTIVA инјекции 5x2 mg</v>
          </cell>
          <cell r="F1186">
            <v>5</v>
          </cell>
          <cell r="G1186" t="str">
            <v>GLAXO OPERATIONS</v>
          </cell>
          <cell r="H1186">
            <v>431.9448</v>
          </cell>
          <cell r="I1186">
            <v>2159.724</v>
          </cell>
          <cell r="J1186">
            <v>453.54204</v>
          </cell>
          <cell r="K1186">
            <v>2268</v>
          </cell>
        </row>
        <row r="1187">
          <cell r="B1187">
            <v>991953</v>
          </cell>
          <cell r="C1187" t="str">
            <v>N01AX01001</v>
          </cell>
          <cell r="D1187" t="str">
            <v>DROPERIDOL инјекции 25mg</v>
          </cell>
          <cell r="E1187" t="str">
            <v>XOMOLIX  инјекции 10x0,25% (1ml)</v>
          </cell>
          <cell r="F1187">
            <v>10</v>
          </cell>
          <cell r="G1187" t="str">
            <v>DELPHARMA</v>
          </cell>
          <cell r="H1187">
            <v>213.524</v>
          </cell>
          <cell r="I1187">
            <v>2135.24</v>
          </cell>
          <cell r="J1187">
            <v>224.20020000000002</v>
          </cell>
          <cell r="K1187">
            <v>2242</v>
          </cell>
        </row>
        <row r="1188">
          <cell r="B1188">
            <v>978019</v>
          </cell>
          <cell r="C1188" t="str">
            <v>N01AX10002</v>
          </cell>
          <cell r="D1188" t="str">
            <v>PROPOFOL инјекции 200mg</v>
          </cell>
          <cell r="E1188" t="str">
            <v>PROPOFOL LIPUROинјекции 5x10mg/ml (20ml)</v>
          </cell>
          <cell r="F1188">
            <v>5</v>
          </cell>
          <cell r="G1188" t="str">
            <v>B.BRAUN MELSUNGEN AG</v>
          </cell>
          <cell r="H1188">
            <v>102.6667</v>
          </cell>
          <cell r="I1188">
            <v>513.3335000000001</v>
          </cell>
          <cell r="J1188">
            <v>107.80003500000001</v>
          </cell>
          <cell r="K1188">
            <v>539</v>
          </cell>
        </row>
        <row r="1189">
          <cell r="B1189">
            <v>979201</v>
          </cell>
          <cell r="C1189" t="str">
            <v>N01AX10002</v>
          </cell>
          <cell r="D1189" t="str">
            <v>PROPOFOL инјекции 200mg</v>
          </cell>
          <cell r="E1189" t="str">
            <v>PROPOFOL 1% FRESENIUS инјекции 5x10mg/ml (20ml)</v>
          </cell>
          <cell r="F1189">
            <v>5</v>
          </cell>
          <cell r="G1189" t="str">
            <v>FRESENIUS KABI AUSTRIAN</v>
          </cell>
          <cell r="H1189">
            <v>102.6667</v>
          </cell>
          <cell r="I1189">
            <v>513.3335000000001</v>
          </cell>
          <cell r="J1189">
            <v>107.80003500000001</v>
          </cell>
          <cell r="K1189">
            <v>539</v>
          </cell>
        </row>
        <row r="1190">
          <cell r="B1190">
            <v>985554</v>
          </cell>
          <cell r="C1190" t="str">
            <v>N01AX10003</v>
          </cell>
          <cell r="D1190" t="str">
            <v>PROPOFOL инјекции 500mg</v>
          </cell>
          <cell r="E1190" t="str">
            <v>PROPOFOL LIPURO инјекции 1 x 10mg/ml (50ml)</v>
          </cell>
          <cell r="F1190">
            <v>1</v>
          </cell>
          <cell r="G1190" t="str">
            <v>B.BRAUN MELSUNGEN AG</v>
          </cell>
          <cell r="H1190">
            <v>286.6667</v>
          </cell>
          <cell r="I1190">
            <v>286.6667</v>
          </cell>
          <cell r="J1190">
            <v>301.000035</v>
          </cell>
          <cell r="K1190">
            <v>301</v>
          </cell>
        </row>
        <row r="1191">
          <cell r="B1191">
            <v>992046</v>
          </cell>
          <cell r="C1191" t="str">
            <v>N01AX10003</v>
          </cell>
          <cell r="D1191" t="str">
            <v>PROPOFOL инјекции 500mg</v>
          </cell>
          <cell r="E1191" t="str">
            <v>PROPOFOL 1% FRESENIUS инјекции 1 x 10mg/ml (50ml)</v>
          </cell>
          <cell r="F1191">
            <v>1</v>
          </cell>
          <cell r="G1191" t="str">
            <v>FRESENIUS KABI AUSTRIAN</v>
          </cell>
          <cell r="H1191">
            <v>286.6667</v>
          </cell>
          <cell r="I1191">
            <v>286.6667</v>
          </cell>
          <cell r="J1191">
            <v>301.000035</v>
          </cell>
          <cell r="K1191">
            <v>301</v>
          </cell>
        </row>
        <row r="1192">
          <cell r="B1192">
            <v>992062</v>
          </cell>
          <cell r="C1192" t="str">
            <v>N01AX10004</v>
          </cell>
          <cell r="D1192" t="str">
            <v>PROPOFOL инјекции 1000mg</v>
          </cell>
          <cell r="E1192" t="str">
            <v>PROPOFOL 1% FRESENIUS инјекции 1 x 10mg/ml (100ml)</v>
          </cell>
          <cell r="F1192">
            <v>1</v>
          </cell>
          <cell r="G1192" t="str">
            <v>FRESENIUS KABI AUSTRIAN</v>
          </cell>
          <cell r="H1192">
            <v>474.0669</v>
          </cell>
          <cell r="I1192">
            <v>474.067</v>
          </cell>
          <cell r="J1192">
            <v>497.770245</v>
          </cell>
          <cell r="K1192">
            <v>498</v>
          </cell>
        </row>
        <row r="1193">
          <cell r="B1193">
            <v>977357</v>
          </cell>
          <cell r="C1193" t="str">
            <v>N01BB52004</v>
          </cell>
          <cell r="D1193" t="str">
            <v>LIDOCAINE + ADRENALINE 
инјекции 40mg + 0,025mg</v>
          </cell>
          <cell r="E1193" t="str">
            <v>LIDOCAIN-ADRENALIN инјекции 50 x (40mg + 0,025mg)/2 ml (2ml)</v>
          </cell>
          <cell r="F1193">
            <v>50</v>
          </cell>
          <cell r="G1193" t="str">
            <v>GALENIKA AD</v>
          </cell>
          <cell r="H1193">
            <v>5.5802</v>
          </cell>
          <cell r="I1193">
            <v>279.01</v>
          </cell>
          <cell r="J1193">
            <v>5.85921</v>
          </cell>
          <cell r="K1193">
            <v>293</v>
          </cell>
        </row>
        <row r="1194">
          <cell r="B1194">
            <v>968633</v>
          </cell>
          <cell r="C1194" t="str">
            <v>N01BB52004</v>
          </cell>
          <cell r="D1194" t="str">
            <v>LIDOCAINE + ADRENALINE 
инјекции 40mg + 0,025mg</v>
          </cell>
          <cell r="E1194" t="str">
            <v>LIDOCAIN-ADRENALIN инјекции 100 x (40mg + 0,025mg)/2 ml (2ml)</v>
          </cell>
          <cell r="F1194">
            <v>100</v>
          </cell>
          <cell r="G1194" t="str">
            <v>ALKALOID AD</v>
          </cell>
          <cell r="H1194">
            <v>5.5802</v>
          </cell>
          <cell r="I1194">
            <v>558.02</v>
          </cell>
          <cell r="J1194">
            <v>5.85921</v>
          </cell>
          <cell r="K1194">
            <v>586</v>
          </cell>
        </row>
        <row r="1195">
          <cell r="B1195">
            <v>995355</v>
          </cell>
          <cell r="C1195" t="str">
            <v>N02AA01009</v>
          </cell>
          <cell r="D1195" t="str">
            <v>MORPHIN подјазични таблети 20mg</v>
          </cell>
          <cell r="E1195" t="str">
            <v>NOVAMORF сублингвална таблета 20x20 mg</v>
          </cell>
          <cell r="F1195">
            <v>20</v>
          </cell>
          <cell r="G1195" t="str">
            <v>ALKALOID AD</v>
          </cell>
          <cell r="H1195">
            <v>26.4204</v>
          </cell>
          <cell r="I1195">
            <v>528.408</v>
          </cell>
          <cell r="J1195">
            <v>27.74142</v>
          </cell>
          <cell r="K1195">
            <v>555</v>
          </cell>
        </row>
        <row r="1196">
          <cell r="B1196">
            <v>969818</v>
          </cell>
          <cell r="C1196" t="str">
            <v>N02AA01015</v>
          </cell>
          <cell r="D1196" t="str">
            <v>MORPHINE инјекции 4mg</v>
          </cell>
          <cell r="E1196" t="str">
            <v>MORFINI HYDROCHLORIDUM ALKALOID инјекции 10x 4mg/ml</v>
          </cell>
          <cell r="F1196">
            <v>10</v>
          </cell>
          <cell r="G1196" t="str">
            <v>ALKALOID AD</v>
          </cell>
          <cell r="H1196">
            <v>16.381</v>
          </cell>
          <cell r="I1196">
            <v>163.81</v>
          </cell>
          <cell r="J1196">
            <v>17.20005</v>
          </cell>
          <cell r="K1196">
            <v>172</v>
          </cell>
        </row>
        <row r="1197">
          <cell r="B1197">
            <v>960977</v>
          </cell>
          <cell r="C1197" t="str">
            <v>N02AA01016</v>
          </cell>
          <cell r="D1197" t="str">
            <v>MORPHINE инјекции 20mg</v>
          </cell>
          <cell r="E1197" t="str">
            <v>MORFINI HYDROCHLORIDUM ALKALOID инјекции 10x 20mg/ml</v>
          </cell>
          <cell r="F1197">
            <v>10</v>
          </cell>
          <cell r="G1197" t="str">
            <v>ALKALOID AD</v>
          </cell>
          <cell r="H1197">
            <v>49</v>
          </cell>
          <cell r="I1197">
            <v>490</v>
          </cell>
          <cell r="J1197">
            <v>51.45</v>
          </cell>
          <cell r="K1197">
            <v>515</v>
          </cell>
        </row>
        <row r="1198">
          <cell r="B1198">
            <v>86339</v>
          </cell>
          <cell r="C1198" t="str">
            <v>N02AX02009</v>
          </cell>
          <cell r="D1198" t="str">
            <v>TRAMADOL перорални капки 100mg/1ml</v>
          </cell>
          <cell r="E1198" t="str">
            <v>TRAMADOL перорални капки 100mg/ml(10ml)</v>
          </cell>
          <cell r="F1198">
            <v>10</v>
          </cell>
          <cell r="G1198" t="str">
            <v>KRKA</v>
          </cell>
          <cell r="H1198">
            <v>7.05</v>
          </cell>
          <cell r="I1198">
            <v>70.5</v>
          </cell>
          <cell r="J1198">
            <v>7.4025</v>
          </cell>
          <cell r="K1198">
            <v>74</v>
          </cell>
        </row>
        <row r="1199">
          <cell r="B1199">
            <v>98051</v>
          </cell>
          <cell r="C1199" t="str">
            <v>N02AX02002</v>
          </cell>
          <cell r="D1199" t="str">
            <v>TRAMADOL капсули 50mg</v>
          </cell>
          <cell r="E1199" t="str">
            <v>TRAMADOL ALKALOID  капс. 20 x 50mg </v>
          </cell>
          <cell r="F1199">
            <v>20</v>
          </cell>
          <cell r="G1199" t="str">
            <v>ALKALOID AD</v>
          </cell>
          <cell r="H1199">
            <v>2.85</v>
          </cell>
          <cell r="I1199">
            <v>57</v>
          </cell>
          <cell r="J1199">
            <v>2.9925</v>
          </cell>
          <cell r="K1199">
            <v>60</v>
          </cell>
        </row>
        <row r="1200">
          <cell r="B1200">
            <v>85952</v>
          </cell>
          <cell r="C1200" t="str">
            <v>N02AX02002</v>
          </cell>
          <cell r="D1200" t="str">
            <v>TRAMADOL капсули 50mg</v>
          </cell>
          <cell r="E1200" t="str">
            <v>TRAMADOL капс. 20 x 50mg </v>
          </cell>
          <cell r="F1200">
            <v>20</v>
          </cell>
          <cell r="G1200" t="str">
            <v>KRKA</v>
          </cell>
          <cell r="H1200">
            <v>2.85</v>
          </cell>
          <cell r="I1200">
            <v>57</v>
          </cell>
          <cell r="J1200">
            <v>2.9925</v>
          </cell>
          <cell r="K1200">
            <v>60</v>
          </cell>
        </row>
        <row r="1201">
          <cell r="B1201">
            <v>99813</v>
          </cell>
          <cell r="C1201" t="str">
            <v>N02AX02001</v>
          </cell>
          <cell r="D1201" t="str">
            <v>TRAMADOL таблети со продолжено ослободување 100mg</v>
          </cell>
          <cell r="E1201" t="str">
            <v>TRAMADOL R табл.со продолжено ослободување 30 x 100mg </v>
          </cell>
          <cell r="F1201">
            <v>30</v>
          </cell>
          <cell r="G1201" t="str">
            <v>KRKA</v>
          </cell>
          <cell r="H1201">
            <v>6.3</v>
          </cell>
          <cell r="I1201">
            <v>189</v>
          </cell>
          <cell r="J1201">
            <v>6.615</v>
          </cell>
          <cell r="K1201">
            <v>198</v>
          </cell>
        </row>
        <row r="1202">
          <cell r="B1202">
            <v>973696</v>
          </cell>
          <cell r="C1202" t="str">
            <v>N02AX02006</v>
          </cell>
          <cell r="D1202" t="str">
            <v>TRAMADOL инјекции 50mg</v>
          </cell>
          <cell r="E1202" t="str">
            <v>TRAMADOL инјекции 5x50mg/1 ml</v>
          </cell>
          <cell r="F1202">
            <v>5</v>
          </cell>
          <cell r="G1202" t="str">
            <v>ALKALOID AD</v>
          </cell>
          <cell r="H1202">
            <v>11.238</v>
          </cell>
          <cell r="I1202">
            <v>56.19</v>
          </cell>
          <cell r="J1202">
            <v>11.7999</v>
          </cell>
          <cell r="K1202">
            <v>59</v>
          </cell>
        </row>
        <row r="1203">
          <cell r="B1203">
            <v>86029</v>
          </cell>
          <cell r="C1203" t="str">
            <v>N02AX02006</v>
          </cell>
          <cell r="D1203" t="str">
            <v>TRAMADOL инјекции 50mg</v>
          </cell>
          <cell r="E1203" t="str">
            <v>TRAMADOL инјекции 5x50mg/1 ml</v>
          </cell>
          <cell r="F1203">
            <v>5</v>
          </cell>
          <cell r="G1203" t="str">
            <v>KRKA</v>
          </cell>
          <cell r="H1203">
            <v>11.238</v>
          </cell>
          <cell r="I1203">
            <v>56.19</v>
          </cell>
          <cell r="J1203">
            <v>11.7999</v>
          </cell>
          <cell r="K1203">
            <v>59</v>
          </cell>
        </row>
        <row r="1204">
          <cell r="B1204">
            <v>108103</v>
          </cell>
          <cell r="C1204" t="str">
            <v>N02AX02007</v>
          </cell>
          <cell r="D1204" t="str">
            <v>TRAMADOL инјекции 100mg</v>
          </cell>
          <cell r="E1204" t="str">
            <v>TRAMADOL инјекции 10 x 100mg/2ml</v>
          </cell>
          <cell r="F1204">
            <v>10</v>
          </cell>
          <cell r="G1204" t="str">
            <v>PROFARMA Sh.a</v>
          </cell>
          <cell r="H1204">
            <v>12.382</v>
          </cell>
          <cell r="I1204">
            <v>123.82</v>
          </cell>
          <cell r="J1204">
            <v>13.001100000000001</v>
          </cell>
          <cell r="K1204">
            <v>130</v>
          </cell>
        </row>
        <row r="1205">
          <cell r="B1205">
            <v>973718</v>
          </cell>
          <cell r="C1205" t="str">
            <v>N02AX02007</v>
          </cell>
          <cell r="D1205" t="str">
            <v>TRAMADOL инјекции 100mg</v>
          </cell>
          <cell r="E1205" t="str">
            <v>TRAMADOL инјекции 5x100mg/2 ml</v>
          </cell>
          <cell r="F1205">
            <v>5</v>
          </cell>
          <cell r="G1205" t="str">
            <v>ALKALOID AD</v>
          </cell>
          <cell r="H1205">
            <v>12.382</v>
          </cell>
          <cell r="I1205">
            <v>61.91</v>
          </cell>
          <cell r="J1205">
            <v>13.001100000000001</v>
          </cell>
          <cell r="K1205">
            <v>65</v>
          </cell>
        </row>
        <row r="1206">
          <cell r="B1206">
            <v>86002</v>
          </cell>
          <cell r="C1206" t="str">
            <v>N02AX02007</v>
          </cell>
          <cell r="D1206" t="str">
            <v>TRAMADOL инјекции 100mg</v>
          </cell>
          <cell r="E1206" t="str">
            <v>TRAMADOL инјекции 5x100mg/2 ml</v>
          </cell>
          <cell r="F1206">
            <v>5</v>
          </cell>
          <cell r="G1206" t="str">
            <v>KRKA</v>
          </cell>
          <cell r="H1206">
            <v>12.382</v>
          </cell>
          <cell r="I1206">
            <v>61.91</v>
          </cell>
          <cell r="J1206">
            <v>13.001100000000001</v>
          </cell>
          <cell r="K1206">
            <v>65</v>
          </cell>
        </row>
        <row r="1207">
          <cell r="B1207">
            <v>992135</v>
          </cell>
          <cell r="C1207" t="str">
            <v>N02AX02007</v>
          </cell>
          <cell r="D1207" t="str">
            <v>TRAMADOL инјекции 100mg</v>
          </cell>
          <cell r="E1207" t="str">
            <v>TRODON инјекции 5x100mg/2ml</v>
          </cell>
          <cell r="F1207" t="str">
            <v>5</v>
          </cell>
          <cell r="G1207" t="str">
            <v>HEMOFARM</v>
          </cell>
          <cell r="H1207">
            <v>12.382</v>
          </cell>
          <cell r="I1207">
            <v>61.91</v>
          </cell>
          <cell r="J1207">
            <v>13.001100000000001</v>
          </cell>
          <cell r="K1207">
            <v>65</v>
          </cell>
        </row>
        <row r="1208">
          <cell r="B1208">
            <v>82007</v>
          </cell>
          <cell r="C1208" t="str">
            <v>N02BA01002</v>
          </cell>
          <cell r="D1208" t="str">
            <v>ACETYLSALICYLIC ACID таблети 300mg</v>
          </cell>
          <cell r="E1208" t="str">
            <v>ANDOL табл.20x300mg </v>
          </cell>
          <cell r="F1208">
            <v>20</v>
          </cell>
          <cell r="G1208" t="str">
            <v>PLIVA</v>
          </cell>
          <cell r="H1208">
            <v>2.202</v>
          </cell>
          <cell r="I1208">
            <v>44.04</v>
          </cell>
          <cell r="J1208">
            <v>2.3121</v>
          </cell>
          <cell r="K1208">
            <v>46</v>
          </cell>
        </row>
        <row r="1209">
          <cell r="B1209">
            <v>107727</v>
          </cell>
          <cell r="C1209" t="str">
            <v>N02BA01002</v>
          </cell>
          <cell r="D1209" t="str">
            <v>ACETYLSALICYLIC ACID таблети 300mg</v>
          </cell>
          <cell r="E1209" t="str">
            <v>ANBOL табл.20x300mg </v>
          </cell>
          <cell r="F1209">
            <v>20</v>
          </cell>
          <cell r="G1209" t="str">
            <v>GALENIKA AD</v>
          </cell>
          <cell r="H1209">
            <v>2.202</v>
          </cell>
          <cell r="I1209">
            <v>44.04</v>
          </cell>
          <cell r="J1209">
            <v>2.3121</v>
          </cell>
          <cell r="K1209">
            <v>46</v>
          </cell>
        </row>
        <row r="1210">
          <cell r="B1210">
            <v>987093</v>
          </cell>
          <cell r="C1210" t="str">
            <v>N02BB02001</v>
          </cell>
          <cell r="D1210" t="str">
            <v>METAMIZOLE SODIUM раствор за инјектирање 1g</v>
          </cell>
          <cell r="E1210" t="str">
            <v>ANALGIN  раствор за инјектирање 50x1 g/2 ml</v>
          </cell>
          <cell r="F1210">
            <v>50</v>
          </cell>
          <cell r="G1210" t="str">
            <v>ALKALOID AD</v>
          </cell>
          <cell r="H1210">
            <v>10.171</v>
          </cell>
          <cell r="I1210">
            <v>508.55</v>
          </cell>
          <cell r="J1210">
            <v>10.679549999999999</v>
          </cell>
          <cell r="K1210">
            <v>534</v>
          </cell>
        </row>
        <row r="1211">
          <cell r="B1211">
            <v>987107</v>
          </cell>
          <cell r="C1211" t="str">
            <v>N02BB02002</v>
          </cell>
          <cell r="D1211" t="str">
            <v>METAMIZOLE SODIUM  раствор за инјектирање 2,5g</v>
          </cell>
          <cell r="E1211" t="str">
            <v>ANALGIN раствор за инјектирање 50x2.5 g/5 ml</v>
          </cell>
          <cell r="F1211">
            <v>50</v>
          </cell>
          <cell r="G1211" t="str">
            <v>ALKALOID AD</v>
          </cell>
          <cell r="H1211">
            <v>11.7241</v>
          </cell>
          <cell r="I1211">
            <v>586.205</v>
          </cell>
          <cell r="J1211">
            <v>12.310305</v>
          </cell>
          <cell r="K1211">
            <v>616</v>
          </cell>
        </row>
        <row r="1212">
          <cell r="B1212">
            <v>987115</v>
          </cell>
          <cell r="C1212" t="str">
            <v>N02BB02002</v>
          </cell>
          <cell r="D1212" t="str">
            <v>METAMIZOLE SODIUM  раствор за инјектирање 2,5g</v>
          </cell>
          <cell r="E1212" t="str">
            <v>NOVALGETOL раствор за инјектирање 50x2.5 g/5 ml</v>
          </cell>
          <cell r="F1212">
            <v>50</v>
          </cell>
          <cell r="G1212" t="str">
            <v>GALENIKA AD</v>
          </cell>
          <cell r="H1212">
            <v>11.7241</v>
          </cell>
          <cell r="I1212">
            <v>586.205</v>
          </cell>
          <cell r="J1212">
            <v>12.310305</v>
          </cell>
          <cell r="K1212">
            <v>616</v>
          </cell>
        </row>
        <row r="1213">
          <cell r="B1213">
            <v>104264</v>
          </cell>
          <cell r="C1213" t="str">
            <v>N02BE01011</v>
          </cell>
          <cell r="D1213" t="str">
            <v>PARACETAMOL сируп 30mg/ml</v>
          </cell>
          <cell r="E1213" t="str">
            <v>ADOLOR KIDS сируп 30mg/1ml (100ml)</v>
          </cell>
          <cell r="F1213">
            <v>100</v>
          </cell>
          <cell r="G1213" t="str">
            <v>REPLEKFARM</v>
          </cell>
          <cell r="H1213">
            <v>0.6864</v>
          </cell>
          <cell r="I1213">
            <v>68.64</v>
          </cell>
          <cell r="J1213">
            <v>0.72072</v>
          </cell>
          <cell r="K1213">
            <v>72</v>
          </cell>
        </row>
        <row r="1214">
          <cell r="B1214">
            <v>108367</v>
          </cell>
          <cell r="C1214" t="str">
            <v>N02BE01011</v>
          </cell>
          <cell r="D1214" t="str">
            <v>PARACETAMOL сируп 30mg/ml</v>
          </cell>
          <cell r="E1214" t="str">
            <v>EFFERALGAN PAEDIATRIC сируп 30mg/1ml (90ml)</v>
          </cell>
          <cell r="F1214">
            <v>90</v>
          </cell>
          <cell r="G1214" t="str">
            <v>UPSA SAS </v>
          </cell>
          <cell r="H1214">
            <v>0.6864</v>
          </cell>
          <cell r="I1214">
            <v>61.776</v>
          </cell>
          <cell r="J1214">
            <v>0.72072</v>
          </cell>
          <cell r="K1214">
            <v>65</v>
          </cell>
        </row>
        <row r="1215">
          <cell r="B1215">
            <v>85537</v>
          </cell>
          <cell r="C1215" t="str">
            <v>N02BE01003</v>
          </cell>
          <cell r="D1215" t="str">
            <v>PARACETAMOL сируп 120mg/5ml</v>
          </cell>
          <cell r="E1215" t="str">
            <v>PARACETAMOL ALKALOID сируп 120mg/5ml (100ml)</v>
          </cell>
          <cell r="F1215">
            <v>100</v>
          </cell>
          <cell r="G1215" t="str">
            <v>ALKALOID AD</v>
          </cell>
          <cell r="H1215">
            <v>0.65</v>
          </cell>
          <cell r="I1215">
            <v>65</v>
          </cell>
          <cell r="J1215">
            <v>0.6825000000000001</v>
          </cell>
          <cell r="K1215">
            <v>68</v>
          </cell>
        </row>
        <row r="1216">
          <cell r="B1216">
            <v>988146</v>
          </cell>
          <cell r="C1216" t="str">
            <v>N02BE01003</v>
          </cell>
          <cell r="D1216" t="str">
            <v>PARACETAMOL сируп 120mg/5ml</v>
          </cell>
          <cell r="E1216" t="str">
            <v>PARACETAMOL сируп 120mg/5ml (100ml)</v>
          </cell>
          <cell r="F1216">
            <v>100</v>
          </cell>
          <cell r="G1216" t="str">
            <v>BOSNALIJEK</v>
          </cell>
          <cell r="H1216">
            <v>0.65</v>
          </cell>
          <cell r="I1216">
            <v>65</v>
          </cell>
          <cell r="J1216">
            <v>0.6825000000000001</v>
          </cell>
          <cell r="K1216">
            <v>68</v>
          </cell>
        </row>
        <row r="1217">
          <cell r="B1217">
            <v>951285</v>
          </cell>
          <cell r="C1217" t="str">
            <v>N02BE01003</v>
          </cell>
          <cell r="D1217" t="str">
            <v>PARACETAMOL сируп 120mg/5ml</v>
          </cell>
          <cell r="E1217" t="str">
            <v>DALERON сируп 120mg/5ml (100ml)</v>
          </cell>
          <cell r="F1217">
            <v>100</v>
          </cell>
          <cell r="G1217" t="str">
            <v>KRKA</v>
          </cell>
          <cell r="H1217">
            <v>0.65</v>
          </cell>
          <cell r="I1217">
            <v>65</v>
          </cell>
          <cell r="J1217">
            <v>0.6825000000000001</v>
          </cell>
          <cell r="K1217">
            <v>68</v>
          </cell>
        </row>
        <row r="1218">
          <cell r="B1218">
            <v>106755</v>
          </cell>
          <cell r="C1218" t="str">
            <v>N02BE01003</v>
          </cell>
          <cell r="D1218" t="str">
            <v>PARACETAMOL сируп 120mg/5ml</v>
          </cell>
          <cell r="E1218" t="str">
            <v>PARACETAMOL сируп 120mg/5ml (100ml)</v>
          </cell>
          <cell r="F1218">
            <v>100</v>
          </cell>
          <cell r="G1218" t="str">
            <v>PROFARMA</v>
          </cell>
          <cell r="H1218">
            <v>0.65</v>
          </cell>
          <cell r="I1218">
            <v>65</v>
          </cell>
          <cell r="J1218">
            <v>0.6825000000000001</v>
          </cell>
          <cell r="K1218">
            <v>68</v>
          </cell>
        </row>
        <row r="1219">
          <cell r="B1219">
            <v>978841</v>
          </cell>
          <cell r="C1219" t="str">
            <v>N02BE01003</v>
          </cell>
          <cell r="D1219" t="str">
            <v>PARACETAMOL сируп 120mg/5ml</v>
          </cell>
          <cell r="E1219" t="str">
            <v>PARACETAMOL сируп 120mg/5ml (100ml)</v>
          </cell>
          <cell r="F1219">
            <v>100</v>
          </cell>
          <cell r="G1219" t="str">
            <v>REPLEK FARM</v>
          </cell>
          <cell r="H1219">
            <v>0.65</v>
          </cell>
          <cell r="I1219">
            <v>65</v>
          </cell>
          <cell r="J1219">
            <v>0.6825000000000001</v>
          </cell>
          <cell r="K1219">
            <v>68</v>
          </cell>
        </row>
        <row r="1220">
          <cell r="B1220">
            <v>971049</v>
          </cell>
          <cell r="C1220" t="str">
            <v>N02BE01003</v>
          </cell>
          <cell r="D1220" t="str">
            <v>PARACETAMOL сируп 120mg/5ml</v>
          </cell>
          <cell r="E1220" t="str">
            <v>PANADOL BABY сируп 120mg/5ml (100ml)</v>
          </cell>
          <cell r="F1220">
            <v>100</v>
          </cell>
          <cell r="G1220" t="str">
            <v>SMITHKLINE BEECHAM</v>
          </cell>
          <cell r="H1220">
            <v>0.65</v>
          </cell>
          <cell r="I1220">
            <v>65</v>
          </cell>
          <cell r="J1220">
            <v>0.6825000000000001</v>
          </cell>
          <cell r="K1220">
            <v>68</v>
          </cell>
        </row>
        <row r="1221">
          <cell r="B1221">
            <v>107697</v>
          </cell>
          <cell r="C1221" t="str">
            <v>N02BE01003</v>
          </cell>
          <cell r="D1221" t="str">
            <v>PARACETAMOL сируп 120mg/5ml</v>
          </cell>
          <cell r="E1221" t="str">
            <v>PARACETAMOL сируп 120mg/5ml (100ml)</v>
          </cell>
          <cell r="F1221">
            <v>100</v>
          </cell>
          <cell r="G1221" t="str">
            <v>GALENIKA AD</v>
          </cell>
          <cell r="H1221">
            <v>0.65</v>
          </cell>
          <cell r="I1221">
            <v>65</v>
          </cell>
          <cell r="J1221">
            <v>0.6825000000000001</v>
          </cell>
          <cell r="K1221">
            <v>68</v>
          </cell>
        </row>
        <row r="1222">
          <cell r="B1222">
            <v>102555</v>
          </cell>
          <cell r="C1222" t="str">
            <v>N02BE01002</v>
          </cell>
          <cell r="D1222" t="str">
            <v>PARACETAMOL таблети 500mg</v>
          </cell>
          <cell r="E1222" t="str">
            <v>PANADOL филм обл.табл.12x500mg</v>
          </cell>
          <cell r="F1222">
            <v>12</v>
          </cell>
          <cell r="G1222" t="str">
            <v>GSK</v>
          </cell>
          <cell r="H1222">
            <v>0.95</v>
          </cell>
          <cell r="I1222">
            <v>11.4</v>
          </cell>
          <cell r="J1222">
            <v>0.9974999999999999</v>
          </cell>
          <cell r="K1222">
            <v>12</v>
          </cell>
        </row>
        <row r="1223">
          <cell r="B1223">
            <v>951293</v>
          </cell>
          <cell r="C1223" t="str">
            <v>N02BE01002</v>
          </cell>
          <cell r="D1223" t="str">
            <v>PARACETAMOL таблети 500mg</v>
          </cell>
          <cell r="E1223" t="str">
            <v>DALERON табл.12x500mg</v>
          </cell>
          <cell r="F1223">
            <v>12</v>
          </cell>
          <cell r="G1223" t="str">
            <v>KRKA</v>
          </cell>
          <cell r="H1223">
            <v>0.95</v>
          </cell>
          <cell r="I1223">
            <v>11.4</v>
          </cell>
          <cell r="J1223">
            <v>0.9974999999999999</v>
          </cell>
          <cell r="K1223">
            <v>12</v>
          </cell>
        </row>
        <row r="1224">
          <cell r="B1224">
            <v>101923</v>
          </cell>
          <cell r="C1224" t="str">
            <v>N02BE01002</v>
          </cell>
          <cell r="D1224" t="str">
            <v>PARACETAMOL таблети 500mg</v>
          </cell>
          <cell r="E1224" t="str">
            <v>LEKADOL филм обл.табл.18x500mg</v>
          </cell>
          <cell r="F1224">
            <v>18</v>
          </cell>
          <cell r="G1224" t="str">
            <v>LEK</v>
          </cell>
          <cell r="H1224">
            <v>0.95</v>
          </cell>
          <cell r="I1224">
            <v>17.1</v>
          </cell>
          <cell r="J1224">
            <v>0.9974999999999999</v>
          </cell>
          <cell r="K1224">
            <v>18</v>
          </cell>
        </row>
        <row r="1225">
          <cell r="B1225">
            <v>102571</v>
          </cell>
          <cell r="C1225" t="str">
            <v>N02BE01002</v>
          </cell>
          <cell r="D1225" t="str">
            <v>PARACETAMOL таблети 500mg</v>
          </cell>
          <cell r="E1225" t="str">
            <v>PARACETAMOL ALKALOID табл.500x500mg</v>
          </cell>
          <cell r="F1225">
            <v>500</v>
          </cell>
          <cell r="G1225" t="str">
            <v>ALKALOID AD</v>
          </cell>
          <cell r="H1225">
            <v>0.95</v>
          </cell>
          <cell r="I1225">
            <v>475</v>
          </cell>
          <cell r="J1225">
            <v>0.9974999999999999</v>
          </cell>
          <cell r="K1225">
            <v>499</v>
          </cell>
        </row>
        <row r="1226">
          <cell r="B1226">
            <v>965049</v>
          </cell>
          <cell r="C1226" t="str">
            <v>N02BE01002</v>
          </cell>
          <cell r="D1226" t="str">
            <v>PARACETAMOL таблети 500mg</v>
          </cell>
          <cell r="E1226" t="str">
            <v>DALERON табл.500x500mg</v>
          </cell>
          <cell r="F1226">
            <v>500</v>
          </cell>
          <cell r="G1226" t="str">
            <v>KRKA</v>
          </cell>
          <cell r="H1226">
            <v>0.95</v>
          </cell>
          <cell r="I1226">
            <v>475</v>
          </cell>
          <cell r="J1226">
            <v>0.9974999999999999</v>
          </cell>
          <cell r="K1226">
            <v>499</v>
          </cell>
        </row>
        <row r="1227">
          <cell r="B1227">
            <v>971146</v>
          </cell>
          <cell r="C1227" t="str">
            <v>N02BE01002</v>
          </cell>
          <cell r="D1227" t="str">
            <v>PARACETAMOL таблети 500mg</v>
          </cell>
          <cell r="E1227" t="str">
            <v>PARACETAMOL табл.500x500mg</v>
          </cell>
          <cell r="F1227">
            <v>500</v>
          </cell>
          <cell r="G1227" t="str">
            <v>REPLEK FARM</v>
          </cell>
          <cell r="H1227">
            <v>0.95</v>
          </cell>
          <cell r="I1227">
            <v>475</v>
          </cell>
          <cell r="J1227">
            <v>0.9974999999999999</v>
          </cell>
          <cell r="K1227">
            <v>499</v>
          </cell>
        </row>
        <row r="1228">
          <cell r="B1228">
            <v>107719</v>
          </cell>
          <cell r="C1228" t="str">
            <v>N02BE01002</v>
          </cell>
          <cell r="D1228" t="str">
            <v>PARACETAMOL таблети 500mg</v>
          </cell>
          <cell r="E1228" t="str">
            <v>PARACETAMOL табл.20x500mg</v>
          </cell>
          <cell r="F1228">
            <v>20</v>
          </cell>
          <cell r="G1228" t="str">
            <v>GALENIKA AD</v>
          </cell>
          <cell r="H1228">
            <v>0.95</v>
          </cell>
          <cell r="I1228">
            <v>19</v>
          </cell>
          <cell r="J1228">
            <v>0.9974999999999999</v>
          </cell>
          <cell r="K1228">
            <v>20</v>
          </cell>
        </row>
        <row r="1229">
          <cell r="B1229">
            <v>99899</v>
          </cell>
          <cell r="C1229" t="str">
            <v>N02BE01004</v>
          </cell>
          <cell r="D1229" t="str">
            <v>PARACETAMOL супозитории 80mg</v>
          </cell>
          <cell r="E1229" t="str">
            <v>EFFERALGAN супп.10x80mg</v>
          </cell>
          <cell r="F1229">
            <v>10</v>
          </cell>
          <cell r="G1229" t="str">
            <v>BRISTOL-MYERS</v>
          </cell>
          <cell r="H1229">
            <v>4.7548</v>
          </cell>
          <cell r="I1229">
            <v>47.548</v>
          </cell>
          <cell r="J1229">
            <v>4.992540000000001</v>
          </cell>
          <cell r="K1229">
            <v>50</v>
          </cell>
        </row>
        <row r="1230">
          <cell r="B1230">
            <v>107387</v>
          </cell>
          <cell r="C1230" t="str">
            <v>N02BE01013</v>
          </cell>
          <cell r="D1230" t="str">
            <v>PARACETAMOL супозитории 125mg</v>
          </cell>
          <cell r="E1230" t="str">
            <v>PARACETAMOL супп.10x125mg</v>
          </cell>
          <cell r="F1230">
            <v>10</v>
          </cell>
          <cell r="G1230" t="str">
            <v>PROFARMA Sh.a</v>
          </cell>
          <cell r="H1230">
            <v>3.2476</v>
          </cell>
          <cell r="I1230">
            <v>32.476</v>
          </cell>
          <cell r="J1230">
            <v>3.40998</v>
          </cell>
          <cell r="K1230">
            <v>34</v>
          </cell>
        </row>
        <row r="1231">
          <cell r="B1231">
            <v>99902</v>
          </cell>
          <cell r="C1231" t="str">
            <v>N02BE01006</v>
          </cell>
          <cell r="D1231" t="str">
            <v>PARACETAMOL супозитории 150mg</v>
          </cell>
          <cell r="E1231" t="str">
            <v>EFFERALGAN супп.10x150mg</v>
          </cell>
          <cell r="F1231">
            <v>10</v>
          </cell>
          <cell r="G1231" t="str">
            <v>BRISTOL-MYERS</v>
          </cell>
          <cell r="H1231">
            <v>7</v>
          </cell>
          <cell r="I1231">
            <v>70</v>
          </cell>
          <cell r="J1231">
            <v>7.3500000000000005</v>
          </cell>
          <cell r="K1231">
            <v>74</v>
          </cell>
        </row>
        <row r="1232">
          <cell r="B1232">
            <v>107395</v>
          </cell>
          <cell r="C1232" t="str">
            <v>N02BE01014</v>
          </cell>
          <cell r="D1232" t="str">
            <v>PARACETAMOL супозитории 250mg</v>
          </cell>
          <cell r="E1232" t="str">
            <v>PARACETAMOL супп.10x250mg</v>
          </cell>
          <cell r="F1232">
            <v>10</v>
          </cell>
          <cell r="G1232" t="str">
            <v>PROFARMA Sh.a</v>
          </cell>
          <cell r="H1232">
            <v>6.5048</v>
          </cell>
          <cell r="I1232">
            <v>65.048</v>
          </cell>
          <cell r="J1232">
            <v>6.83004</v>
          </cell>
          <cell r="K1232">
            <v>68</v>
          </cell>
        </row>
        <row r="1233">
          <cell r="B1233">
            <v>971154</v>
          </cell>
          <cell r="C1233" t="str">
            <v>N02BE01007</v>
          </cell>
          <cell r="D1233" t="str">
            <v>PARACETAMOL супозитории 300mg</v>
          </cell>
          <cell r="E1233" t="str">
            <v>PARACETAMOL супп.10x300mg</v>
          </cell>
          <cell r="F1233">
            <v>10</v>
          </cell>
          <cell r="G1233" t="str">
            <v>REPLEK AD</v>
          </cell>
          <cell r="H1233">
            <v>7.8</v>
          </cell>
          <cell r="I1233">
            <v>78</v>
          </cell>
          <cell r="J1233">
            <v>8.19</v>
          </cell>
          <cell r="K1233">
            <v>82</v>
          </cell>
        </row>
        <row r="1234">
          <cell r="B1234">
            <v>106887</v>
          </cell>
          <cell r="C1234" t="str">
            <v>N02BE01012</v>
          </cell>
          <cell r="D1234" t="str">
            <v>PARACETAMOL инјекции 100mg</v>
          </cell>
          <cell r="E1234" t="str">
            <v>PARACETAMOL B.BRAUN инјекции 20x100mg (10ml)</v>
          </cell>
          <cell r="F1234">
            <v>20</v>
          </cell>
          <cell r="G1234" t="str">
            <v>B.BRAUN </v>
          </cell>
          <cell r="H1234">
            <v>62</v>
          </cell>
          <cell r="I1234">
            <v>1240</v>
          </cell>
          <cell r="J1234">
            <v>65.10000000000001</v>
          </cell>
          <cell r="K1234">
            <v>1302</v>
          </cell>
        </row>
        <row r="1235">
          <cell r="B1235">
            <v>103144</v>
          </cell>
          <cell r="C1235" t="str">
            <v>N02BE01010</v>
          </cell>
          <cell r="D1235" t="str">
            <v>PARACETAMOL инјекции 500mg</v>
          </cell>
          <cell r="E1235" t="str">
            <v>PARACETAMOL KABI инјекции 1x500mg (50ml)</v>
          </cell>
          <cell r="F1235">
            <v>1</v>
          </cell>
          <cell r="G1235" t="str">
            <v>FRESENIUS KABI AUSTRIAN</v>
          </cell>
          <cell r="H1235">
            <v>72.9429</v>
          </cell>
          <cell r="I1235">
            <v>72.9429</v>
          </cell>
          <cell r="J1235">
            <v>76.590045</v>
          </cell>
          <cell r="K1235">
            <v>77</v>
          </cell>
        </row>
        <row r="1236">
          <cell r="B1236">
            <v>103128</v>
          </cell>
          <cell r="C1236" t="str">
            <v>N02BE01009</v>
          </cell>
          <cell r="D1236" t="str">
            <v>PARACETAMOL инјекции 1.000mg</v>
          </cell>
          <cell r="E1236" t="str">
            <v>APOTEL инјекции 3x1.000mg (6,7ml)</v>
          </cell>
          <cell r="F1236">
            <v>3</v>
          </cell>
          <cell r="G1236" t="str">
            <v>UNIPHARMA</v>
          </cell>
          <cell r="H1236">
            <v>84.6476</v>
          </cell>
          <cell r="I1236">
            <v>253.94279999999998</v>
          </cell>
          <cell r="J1236">
            <v>88.87998</v>
          </cell>
          <cell r="K1236">
            <v>267</v>
          </cell>
        </row>
        <row r="1237">
          <cell r="B1237">
            <v>103136</v>
          </cell>
          <cell r="C1237" t="str">
            <v>N02BE01009</v>
          </cell>
          <cell r="D1237" t="str">
            <v>PARACETAMOL инјекции 1.000mg</v>
          </cell>
          <cell r="E1237" t="str">
            <v>PARACETAMOL KABI инјекции 1x1.000mg (100ml)</v>
          </cell>
          <cell r="F1237">
            <v>1</v>
          </cell>
          <cell r="G1237" t="str">
            <v>FRESENIUS KABI AUSTRIAN</v>
          </cell>
          <cell r="H1237">
            <v>84.6476</v>
          </cell>
          <cell r="I1237">
            <v>84.6476</v>
          </cell>
          <cell r="J1237">
            <v>88.87998</v>
          </cell>
          <cell r="K1237">
            <v>89</v>
          </cell>
        </row>
        <row r="1238">
          <cell r="B1238">
            <v>106534</v>
          </cell>
          <cell r="C1238" t="str">
            <v>N02BE01009</v>
          </cell>
          <cell r="D1238" t="str">
            <v>PARACETAMOL инјекции 1.000mg</v>
          </cell>
          <cell r="E1238" t="str">
            <v>PARACETAMOL B.BRAUN инјекции 10x1.000mg (100ml)</v>
          </cell>
          <cell r="F1238">
            <v>10</v>
          </cell>
          <cell r="G1238" t="str">
            <v>B.BRAUN </v>
          </cell>
          <cell r="H1238">
            <v>84.6476</v>
          </cell>
          <cell r="I1238">
            <v>846.476</v>
          </cell>
          <cell r="J1238">
            <v>88.87998</v>
          </cell>
          <cell r="K1238">
            <v>889</v>
          </cell>
        </row>
        <row r="1239">
          <cell r="B1239">
            <v>983004</v>
          </cell>
          <cell r="C1239" t="str">
            <v>N03AA02001</v>
          </cell>
          <cell r="D1239" t="str">
            <v>PHENOBARBITAL таблети 15mg</v>
          </cell>
          <cell r="E1239" t="str">
            <v>PHENOBARBITAL ALKALOID  табл. 30 x 15mg</v>
          </cell>
          <cell r="F1239">
            <v>30</v>
          </cell>
          <cell r="G1239" t="str">
            <v>ALKALOID AD</v>
          </cell>
          <cell r="H1239">
            <v>1.334</v>
          </cell>
          <cell r="I1239">
            <v>40.02</v>
          </cell>
          <cell r="J1239">
            <v>1.4007</v>
          </cell>
          <cell r="K1239">
            <v>42</v>
          </cell>
        </row>
        <row r="1240">
          <cell r="B1240">
            <v>30325</v>
          </cell>
          <cell r="C1240" t="str">
            <v>N03AA02002</v>
          </cell>
          <cell r="D1240" t="str">
            <v>PHENOBARBITAL таблети 100mg</v>
          </cell>
          <cell r="E1240" t="str">
            <v>PHENOBARBITON табл. 10 x 100mg</v>
          </cell>
          <cell r="F1240">
            <v>10</v>
          </cell>
          <cell r="G1240" t="str">
            <v>PLIVA</v>
          </cell>
          <cell r="H1240">
            <v>3.7</v>
          </cell>
          <cell r="I1240">
            <v>37</v>
          </cell>
          <cell r="J1240">
            <v>3.8850000000000002</v>
          </cell>
          <cell r="K1240">
            <v>39</v>
          </cell>
        </row>
        <row r="1241">
          <cell r="B1241">
            <v>978302</v>
          </cell>
          <cell r="C1241" t="str">
            <v>N03AA02002</v>
          </cell>
          <cell r="D1241" t="str">
            <v>PHENOBARBITAL таблети 100mg</v>
          </cell>
          <cell r="E1241" t="str">
            <v>PHENOBARBITAL ALKALOID  табл. 30 x 100mg</v>
          </cell>
          <cell r="F1241">
            <v>30</v>
          </cell>
          <cell r="G1241" t="str">
            <v>ALKALOID AD</v>
          </cell>
          <cell r="H1241">
            <v>3.7</v>
          </cell>
          <cell r="I1241">
            <v>111</v>
          </cell>
          <cell r="J1241">
            <v>3.8850000000000002</v>
          </cell>
          <cell r="K1241">
            <v>117</v>
          </cell>
        </row>
        <row r="1242">
          <cell r="B1242">
            <v>98647</v>
          </cell>
          <cell r="C1242" t="str">
            <v>N03AA02002</v>
          </cell>
          <cell r="D1242" t="str">
            <v>PHENOBARBITAL таблети 100mg</v>
          </cell>
          <cell r="E1242" t="str">
            <v>PHENOBARBITON табл. 30 x 100mg</v>
          </cell>
          <cell r="F1242">
            <v>30</v>
          </cell>
          <cell r="G1242" t="str">
            <v>HEMOFARM</v>
          </cell>
          <cell r="H1242">
            <v>3.7</v>
          </cell>
          <cell r="I1242">
            <v>111</v>
          </cell>
          <cell r="J1242">
            <v>3.8850000000000002</v>
          </cell>
          <cell r="K1242">
            <v>117</v>
          </cell>
        </row>
        <row r="1243">
          <cell r="B1243">
            <v>984345</v>
          </cell>
          <cell r="C1243" t="str">
            <v>N03AF01001</v>
          </cell>
          <cell r="D1243" t="str">
            <v>CARBAMAZEPINE таблети 200mg</v>
          </cell>
          <cell r="E1243" t="str">
            <v>CARBAMAZEPIN табл.50x200mg</v>
          </cell>
          <cell r="F1243">
            <v>50</v>
          </cell>
          <cell r="G1243" t="str">
            <v>REMEDICA</v>
          </cell>
          <cell r="H1243">
            <v>2.0381</v>
          </cell>
          <cell r="I1243">
            <v>101.905</v>
          </cell>
          <cell r="J1243">
            <v>2.140005</v>
          </cell>
          <cell r="K1243">
            <v>107</v>
          </cell>
        </row>
        <row r="1244">
          <cell r="B1244">
            <v>107484</v>
          </cell>
          <cell r="C1244" t="str">
            <v>N03AF01001</v>
          </cell>
          <cell r="D1244" t="str">
            <v>CARBAMAZEPINE таблети 200mg</v>
          </cell>
          <cell r="E1244" t="str">
            <v>TEGRETOL табл.50x200mg</v>
          </cell>
          <cell r="F1244">
            <v>50</v>
          </cell>
          <cell r="G1244" t="str">
            <v>NOVARTIS Pharma SPA</v>
          </cell>
          <cell r="H1244">
            <v>2.0381</v>
          </cell>
          <cell r="I1244">
            <v>101.905</v>
          </cell>
          <cell r="J1244">
            <v>2.140005</v>
          </cell>
          <cell r="K1244">
            <v>107</v>
          </cell>
        </row>
        <row r="1245">
          <cell r="B1245">
            <v>107042</v>
          </cell>
          <cell r="C1245" t="str">
            <v>N03AF01002</v>
          </cell>
          <cell r="D1245" t="str">
            <v>CARBAMAZEPINE таблети со продолжено ослободување 400mg</v>
          </cell>
          <cell r="E1245" t="str">
            <v>TEGRETOL CR табл.со прод.ослоб.30x400mg</v>
          </cell>
          <cell r="F1245">
            <v>30</v>
          </cell>
          <cell r="G1245" t="str">
            <v>NOVARTIS  FARM S.p.A</v>
          </cell>
          <cell r="H1245">
            <v>7.373333333333333</v>
          </cell>
          <cell r="I1245">
            <v>221.2</v>
          </cell>
          <cell r="J1245">
            <v>7.742</v>
          </cell>
          <cell r="K1245">
            <v>232</v>
          </cell>
        </row>
        <row r="1246">
          <cell r="B1246">
            <v>980137</v>
          </cell>
          <cell r="C1246" t="str">
            <v>N03AF01002</v>
          </cell>
          <cell r="D1246" t="str">
            <v>CARBAMAZEPINE таблети со продолжено ослободување 400mg</v>
          </cell>
          <cell r="E1246" t="str">
            <v>CARBAMAZEPIN-RETARD филм обл.табл.со прод.ослоб.30x400mg</v>
          </cell>
          <cell r="F1246">
            <v>30</v>
          </cell>
          <cell r="G1246" t="str">
            <v>REMEDICA</v>
          </cell>
          <cell r="H1246">
            <v>7.373333333333333</v>
          </cell>
          <cell r="I1246">
            <v>221.2</v>
          </cell>
          <cell r="J1246">
            <v>7.742</v>
          </cell>
          <cell r="K1246">
            <v>232</v>
          </cell>
        </row>
        <row r="1247">
          <cell r="B1247">
            <v>101656</v>
          </cell>
          <cell r="C1247" t="str">
            <v>N03AF02003</v>
          </cell>
          <cell r="D1247" t="str">
            <v>OXCARBAZEPINE таблети 300 mg</v>
          </cell>
          <cell r="E1247" t="str">
            <v>TRILEPTAL филм обл.табл. 50x300 mg</v>
          </cell>
          <cell r="F1247">
            <v>50</v>
          </cell>
          <cell r="G1247" t="str">
            <v>NOVARTIS PHARM SERVICES</v>
          </cell>
          <cell r="H1247">
            <v>8.7552</v>
          </cell>
          <cell r="I1247">
            <v>437.76</v>
          </cell>
          <cell r="J1247">
            <v>9.19</v>
          </cell>
          <cell r="K1247">
            <v>460</v>
          </cell>
        </row>
        <row r="1248">
          <cell r="B1248">
            <v>101664</v>
          </cell>
          <cell r="C1248" t="str">
            <v>N03AF02003</v>
          </cell>
          <cell r="D1248" t="str">
            <v>OXCARBAZEPINE таблети 300 mg</v>
          </cell>
          <cell r="E1248" t="str">
            <v>OXALEPT филм обл.табл. 50x300 mg</v>
          </cell>
          <cell r="F1248">
            <v>50</v>
          </cell>
          <cell r="G1248" t="str">
            <v>PLIVA</v>
          </cell>
          <cell r="H1248">
            <v>8.7552</v>
          </cell>
          <cell r="I1248">
            <v>437.76</v>
          </cell>
          <cell r="J1248">
            <v>9.19</v>
          </cell>
          <cell r="K1248">
            <v>460</v>
          </cell>
        </row>
        <row r="1249">
          <cell r="B1249">
            <v>101672</v>
          </cell>
          <cell r="C1249" t="str">
            <v>N03AF02004</v>
          </cell>
          <cell r="D1249" t="str">
            <v>OXCARBAZEPINE таблети 600 mg</v>
          </cell>
          <cell r="E1249" t="str">
            <v>TRILEPTAL филм обл.табл. 50x600 mg</v>
          </cell>
          <cell r="F1249">
            <v>50</v>
          </cell>
          <cell r="G1249" t="str">
            <v>NOVARTIS PHARM SERVICES</v>
          </cell>
          <cell r="H1249">
            <v>14.0106</v>
          </cell>
          <cell r="I1249">
            <v>700.53</v>
          </cell>
          <cell r="J1249">
            <v>14.71</v>
          </cell>
          <cell r="K1249">
            <v>736</v>
          </cell>
        </row>
        <row r="1250">
          <cell r="B1250">
            <v>101699</v>
          </cell>
          <cell r="C1250" t="str">
            <v>N03AF02004</v>
          </cell>
          <cell r="D1250" t="str">
            <v>OXCARBAZEPINE таблети 600 mg</v>
          </cell>
          <cell r="E1250" t="str">
            <v>OXALEPT филм обл.табл. 50x600 mg</v>
          </cell>
          <cell r="F1250">
            <v>50</v>
          </cell>
          <cell r="G1250" t="str">
            <v>PLIVA</v>
          </cell>
          <cell r="H1250">
            <v>14.0106</v>
          </cell>
          <cell r="I1250">
            <v>700.53</v>
          </cell>
          <cell r="J1250">
            <v>14.71</v>
          </cell>
          <cell r="K1250">
            <v>736</v>
          </cell>
        </row>
        <row r="1251">
          <cell r="B1251">
            <v>102199</v>
          </cell>
          <cell r="C1251" t="str">
            <v>N03AG01021</v>
          </cell>
          <cell r="D1251" t="str">
            <v>VALPROIC ACID ILI SODIUM VALPROATE 
сируп 57,64 mg / 1 ml</v>
          </cell>
          <cell r="E1251" t="str">
            <v>DEPAKINE сируп 57,64 mg/1ml (150ml)</v>
          </cell>
          <cell r="F1251">
            <v>150</v>
          </cell>
          <cell r="G1251" t="str">
            <v>UNITHER LIQUID</v>
          </cell>
          <cell r="H1251">
            <v>1.3585</v>
          </cell>
          <cell r="I1251">
            <v>203.775</v>
          </cell>
          <cell r="J1251">
            <v>1.426425</v>
          </cell>
          <cell r="K1251">
            <v>214</v>
          </cell>
        </row>
        <row r="1252">
          <cell r="B1252">
            <v>101982</v>
          </cell>
          <cell r="C1252" t="str">
            <v>N03AG01013</v>
          </cell>
          <cell r="D1252" t="str">
            <v>VALPROIC ACID, SODIUM VALPROATE таблети со продолжено ослободување 300mg</v>
          </cell>
          <cell r="E1252" t="str">
            <v>VALPROAT RATIOPHARM CHRONO табл.со прод.ослоб. 100 x300mg</v>
          </cell>
          <cell r="F1252">
            <v>100</v>
          </cell>
          <cell r="G1252" t="str">
            <v>MERCKLE</v>
          </cell>
          <cell r="H1252">
            <v>3.0361</v>
          </cell>
          <cell r="I1252">
            <v>303.61</v>
          </cell>
          <cell r="J1252">
            <v>3.1879049999999998</v>
          </cell>
          <cell r="K1252">
            <v>319</v>
          </cell>
        </row>
        <row r="1253">
          <cell r="B1253">
            <v>999407</v>
          </cell>
          <cell r="C1253" t="str">
            <v>N03AG01013</v>
          </cell>
          <cell r="D1253" t="str">
            <v>VALPROIC ACID, SODIUM VALPROATE таблети со продолжено ослободување 300mg</v>
          </cell>
          <cell r="E1253" t="str">
            <v>DEPAKINE CHRONO филм обл.табл.со прод.ослоб.  100 x 300mg</v>
          </cell>
          <cell r="F1253">
            <v>100</v>
          </cell>
          <cell r="G1253" t="str">
            <v>SANOFI AVENTIS</v>
          </cell>
          <cell r="H1253">
            <v>3.0361</v>
          </cell>
          <cell r="I1253">
            <v>303.61</v>
          </cell>
          <cell r="J1253">
            <v>3.1879049999999998</v>
          </cell>
          <cell r="K1253">
            <v>319</v>
          </cell>
        </row>
        <row r="1254">
          <cell r="B1254">
            <v>103888</v>
          </cell>
          <cell r="C1254" t="str">
            <v>N03AG01014</v>
          </cell>
          <cell r="D1254" t="str">
            <v>VALPROIC ACID, SODIUM VALPROATE таблети со продолжено ослободување 500mg</v>
          </cell>
          <cell r="E1254" t="str">
            <v>VALPROATЕ DE SODIUM TEVA SANTE LP табл.со прод.ослоб. 30 x 500mg</v>
          </cell>
          <cell r="F1254">
            <v>30</v>
          </cell>
          <cell r="G1254" t="str">
            <v>MERCKLE</v>
          </cell>
          <cell r="H1254">
            <v>4.8769</v>
          </cell>
          <cell r="I1254">
            <v>146.307</v>
          </cell>
          <cell r="J1254">
            <v>5.120745</v>
          </cell>
          <cell r="K1254">
            <v>154</v>
          </cell>
        </row>
        <row r="1255">
          <cell r="B1255">
            <v>999547</v>
          </cell>
          <cell r="C1255" t="str">
            <v>N03AG01014</v>
          </cell>
          <cell r="D1255" t="str">
            <v>VALPROIC ACID, SODIUM VALPROATE таблети со продолжено ослободување 500mg</v>
          </cell>
          <cell r="E1255" t="str">
            <v>DEPAKINE CHRONO 
филм обл.табл.со прод.ослоб. 30 x 500mg</v>
          </cell>
          <cell r="F1255">
            <v>30</v>
          </cell>
          <cell r="G1255" t="str">
            <v>SANOFI AVENTIS</v>
          </cell>
          <cell r="H1255">
            <v>4.8769</v>
          </cell>
          <cell r="I1255">
            <v>146.307</v>
          </cell>
          <cell r="J1255">
            <v>5.120745</v>
          </cell>
          <cell r="K1255">
            <v>154</v>
          </cell>
        </row>
        <row r="1256">
          <cell r="B1256">
            <v>965057</v>
          </cell>
          <cell r="C1256" t="str">
            <v>N03AX09001</v>
          </cell>
          <cell r="D1256" t="str">
            <v>LAMOTRIGINE таблети 25mg</v>
          </cell>
          <cell r="E1256" t="str">
            <v>LAMAL табл. 30 x 25mg</v>
          </cell>
          <cell r="F1256">
            <v>30</v>
          </cell>
          <cell r="G1256" t="str">
            <v>ALKALOID AD</v>
          </cell>
          <cell r="H1256">
            <v>3.5237</v>
          </cell>
          <cell r="I1256">
            <v>105.711</v>
          </cell>
          <cell r="J1256">
            <v>3.699885</v>
          </cell>
          <cell r="K1256">
            <v>111</v>
          </cell>
        </row>
        <row r="1257">
          <cell r="B1257">
            <v>976822</v>
          </cell>
          <cell r="C1257" t="str">
            <v>N03AX09002</v>
          </cell>
          <cell r="D1257" t="str">
            <v>LAMOTRIGINE таблети 50mg</v>
          </cell>
          <cell r="E1257" t="str">
            <v>LAMAL табл. 30 x 50 mg</v>
          </cell>
          <cell r="F1257">
            <v>30</v>
          </cell>
          <cell r="G1257" t="str">
            <v>ALKALOID AD</v>
          </cell>
          <cell r="H1257">
            <v>5.4202</v>
          </cell>
          <cell r="I1257">
            <v>162.60600000000002</v>
          </cell>
          <cell r="J1257">
            <v>5.691210000000001</v>
          </cell>
          <cell r="K1257">
            <v>171</v>
          </cell>
        </row>
        <row r="1258">
          <cell r="B1258">
            <v>965065</v>
          </cell>
          <cell r="C1258" t="str">
            <v>N03AX09003</v>
          </cell>
          <cell r="D1258" t="str">
            <v>LAMOTRIGINE таблети 100mg</v>
          </cell>
          <cell r="E1258" t="str">
            <v>LAMAL табл. 30 x 100 mg</v>
          </cell>
          <cell r="F1258">
            <v>30</v>
          </cell>
          <cell r="G1258" t="str">
            <v>ALKALOID AD</v>
          </cell>
          <cell r="H1258">
            <v>11.302</v>
          </cell>
          <cell r="I1258">
            <v>339.06</v>
          </cell>
          <cell r="J1258">
            <v>11.8671</v>
          </cell>
          <cell r="K1258">
            <v>356</v>
          </cell>
        </row>
        <row r="1259">
          <cell r="B1259">
            <v>973688</v>
          </cell>
          <cell r="C1259" t="str">
            <v>N03AX11001</v>
          </cell>
          <cell r="D1259" t="str">
            <v>TOPIRAMATE таблети 25mg</v>
          </cell>
          <cell r="E1259" t="str">
            <v>TOPAMAX табл.28 x 25mg</v>
          </cell>
          <cell r="F1259">
            <v>28</v>
          </cell>
          <cell r="G1259" t="str">
            <v>CILAG AG</v>
          </cell>
          <cell r="H1259">
            <v>4.0863</v>
          </cell>
          <cell r="I1259">
            <v>114.416</v>
          </cell>
          <cell r="J1259">
            <v>4.290615</v>
          </cell>
          <cell r="K1259">
            <v>120</v>
          </cell>
        </row>
        <row r="1260">
          <cell r="B1260">
            <v>983039</v>
          </cell>
          <cell r="C1260" t="str">
            <v>N03AX11001</v>
          </cell>
          <cell r="D1260" t="str">
            <v>TOPIRAMATE таблети 25mg</v>
          </cell>
          <cell r="E1260" t="str">
            <v>EPIRAMAT филм обл.табл.60 x 25mg</v>
          </cell>
          <cell r="F1260">
            <v>60</v>
          </cell>
          <cell r="G1260" t="str">
            <v>PLIVA</v>
          </cell>
          <cell r="H1260">
            <v>4.0863</v>
          </cell>
          <cell r="I1260">
            <v>245.178</v>
          </cell>
          <cell r="J1260">
            <v>4.290615</v>
          </cell>
          <cell r="K1260">
            <v>257</v>
          </cell>
        </row>
        <row r="1261">
          <cell r="B1261">
            <v>973661</v>
          </cell>
          <cell r="C1261" t="str">
            <v>N03AX11002</v>
          </cell>
          <cell r="D1261" t="str">
            <v>TOPIRAMATE таблети 50mg</v>
          </cell>
          <cell r="E1261" t="str">
            <v>TOPAMAX табл.28 x 50mg</v>
          </cell>
          <cell r="F1261">
            <v>28</v>
          </cell>
          <cell r="G1261" t="str">
            <v>CILAG AG</v>
          </cell>
          <cell r="H1261">
            <v>8.1726</v>
          </cell>
          <cell r="I1261">
            <v>228.833</v>
          </cell>
          <cell r="J1261">
            <v>8.58123</v>
          </cell>
          <cell r="K1261">
            <v>240</v>
          </cell>
        </row>
        <row r="1262">
          <cell r="B1262">
            <v>983047</v>
          </cell>
          <cell r="C1262" t="str">
            <v>N03AX11002</v>
          </cell>
          <cell r="D1262" t="str">
            <v>TOPIRAMATE таблети 50mg</v>
          </cell>
          <cell r="E1262" t="str">
            <v>EPIRAMAT филм обл.табл.60 x 50mg</v>
          </cell>
          <cell r="F1262">
            <v>60</v>
          </cell>
          <cell r="G1262" t="str">
            <v>PLIVA</v>
          </cell>
          <cell r="H1262">
            <v>8.1726</v>
          </cell>
          <cell r="I1262">
            <v>490.356</v>
          </cell>
          <cell r="J1262">
            <v>8.58123</v>
          </cell>
          <cell r="K1262">
            <v>515</v>
          </cell>
        </row>
        <row r="1263">
          <cell r="B1263">
            <v>973645</v>
          </cell>
          <cell r="C1263" t="str">
            <v>N03AX11003</v>
          </cell>
          <cell r="D1263" t="str">
            <v>TOPIRAMATE таблети 100mg</v>
          </cell>
          <cell r="E1263" t="str">
            <v>TOPAMAX табл.28 x 100mg</v>
          </cell>
          <cell r="F1263">
            <v>28</v>
          </cell>
          <cell r="G1263" t="str">
            <v>CILAG AG</v>
          </cell>
          <cell r="H1263">
            <v>16.3453</v>
          </cell>
          <cell r="I1263">
            <v>457.668</v>
          </cell>
          <cell r="J1263">
            <v>17.162565000000004</v>
          </cell>
          <cell r="K1263">
            <v>481</v>
          </cell>
        </row>
        <row r="1264">
          <cell r="B1264">
            <v>983055</v>
          </cell>
          <cell r="C1264" t="str">
            <v>N03AX11003</v>
          </cell>
          <cell r="D1264" t="str">
            <v>TOPIRAMATE таблети 100mg</v>
          </cell>
          <cell r="E1264" t="str">
            <v>EPIRAMAT филм обл.табл.60 x 100mg</v>
          </cell>
          <cell r="F1264">
            <v>60</v>
          </cell>
          <cell r="G1264" t="str">
            <v>PLIVA</v>
          </cell>
          <cell r="H1264">
            <v>16.3453</v>
          </cell>
          <cell r="I1264">
            <v>980.718</v>
          </cell>
          <cell r="J1264">
            <v>17.162565000000004</v>
          </cell>
          <cell r="K1264">
            <v>1030</v>
          </cell>
        </row>
        <row r="1265">
          <cell r="B1265">
            <v>980897</v>
          </cell>
          <cell r="C1265" t="str">
            <v>N03AX14004</v>
          </cell>
          <cell r="D1265" t="str">
            <v>LEVETIRACETAM раствор за орална употреба 100mg/1ml</v>
          </cell>
          <cell r="E1265" t="str">
            <v>KEPPRA раствор за орална употреба 100 mg/ml (300ml)</v>
          </cell>
          <cell r="F1265">
            <v>300</v>
          </cell>
          <cell r="G1265" t="str">
            <v>UCB S.A</v>
          </cell>
          <cell r="H1265">
            <v>6.9933</v>
          </cell>
          <cell r="I1265">
            <v>2098</v>
          </cell>
          <cell r="J1265">
            <v>7.343</v>
          </cell>
          <cell r="K1265">
            <v>2203</v>
          </cell>
        </row>
        <row r="1266">
          <cell r="B1266">
            <v>100013</v>
          </cell>
          <cell r="C1266" t="str">
            <v>N03AX14006</v>
          </cell>
          <cell r="D1266" t="str">
            <v>LEVETIRACETAM таблети 250 mg</v>
          </cell>
          <cell r="E1266" t="str">
            <v>LYVAM  филм обл.табл.60x250mg</v>
          </cell>
          <cell r="F1266">
            <v>60</v>
          </cell>
          <cell r="G1266" t="str">
            <v>ALKALOID AD</v>
          </cell>
          <cell r="H1266">
            <v>4.4248</v>
          </cell>
          <cell r="I1266">
            <v>265.488</v>
          </cell>
          <cell r="J1266">
            <v>4.64604</v>
          </cell>
          <cell r="K1266">
            <v>279</v>
          </cell>
        </row>
        <row r="1267">
          <cell r="B1267">
            <v>104094</v>
          </cell>
          <cell r="C1267" t="str">
            <v>N03AX14006</v>
          </cell>
          <cell r="D1267" t="str">
            <v>LEVETIRACETAM таблети 250 mg</v>
          </cell>
          <cell r="E1267" t="str">
            <v>QUETRA филм обл.табл.60x250mg</v>
          </cell>
          <cell r="F1267">
            <v>60</v>
          </cell>
          <cell r="G1267" t="str">
            <v>REMEDICA</v>
          </cell>
          <cell r="H1267">
            <v>4.4248</v>
          </cell>
          <cell r="I1267">
            <v>265.488</v>
          </cell>
          <cell r="J1267">
            <v>4.64604</v>
          </cell>
          <cell r="K1267">
            <v>279</v>
          </cell>
        </row>
        <row r="1268">
          <cell r="B1268">
            <v>100021</v>
          </cell>
          <cell r="C1268" t="str">
            <v>N03AX14006</v>
          </cell>
          <cell r="D1268" t="str">
            <v>LEVETIRACETAM таблети 250 mg</v>
          </cell>
          <cell r="E1268" t="str">
            <v>KEPPRA филм обл.табл.60x250mg</v>
          </cell>
          <cell r="F1268">
            <v>60</v>
          </cell>
          <cell r="G1268" t="str">
            <v>UCB S.A</v>
          </cell>
          <cell r="H1268">
            <v>4.4248</v>
          </cell>
          <cell r="I1268">
            <v>265.488</v>
          </cell>
          <cell r="J1268">
            <v>4.64604</v>
          </cell>
          <cell r="K1268">
            <v>279</v>
          </cell>
        </row>
        <row r="1269">
          <cell r="B1269">
            <v>100374</v>
          </cell>
          <cell r="C1269" t="str">
            <v>N03AX14007</v>
          </cell>
          <cell r="D1269" t="str">
            <v>LEVETIRACETAM таблети 500mg</v>
          </cell>
          <cell r="E1269" t="str">
            <v>LYVAM филм обл.табл.60x500mg</v>
          </cell>
          <cell r="F1269">
            <v>60</v>
          </cell>
          <cell r="G1269" t="str">
            <v>ALKALOID AD</v>
          </cell>
          <cell r="H1269">
            <v>7.4863</v>
          </cell>
          <cell r="I1269">
            <v>449.178</v>
          </cell>
          <cell r="J1269">
            <v>7.860615</v>
          </cell>
          <cell r="K1269">
            <v>472</v>
          </cell>
        </row>
        <row r="1270">
          <cell r="B1270">
            <v>104108</v>
          </cell>
          <cell r="C1270" t="str">
            <v>N03AX14007</v>
          </cell>
          <cell r="D1270" t="str">
            <v>LEVETIRACETAM таблети 500mg</v>
          </cell>
          <cell r="E1270" t="str">
            <v>QUETRA филм обл.табл.60x500mg</v>
          </cell>
          <cell r="F1270">
            <v>60</v>
          </cell>
          <cell r="G1270" t="str">
            <v>REMEDICA</v>
          </cell>
          <cell r="H1270">
            <v>7.4863</v>
          </cell>
          <cell r="I1270">
            <v>449.178</v>
          </cell>
          <cell r="J1270">
            <v>7.860615</v>
          </cell>
          <cell r="K1270">
            <v>472</v>
          </cell>
        </row>
        <row r="1271">
          <cell r="B1271">
            <v>100404</v>
          </cell>
          <cell r="C1271" t="str">
            <v>N03AX14007</v>
          </cell>
          <cell r="D1271" t="str">
            <v>LEVETIRACETAM таблети 500mg</v>
          </cell>
          <cell r="E1271" t="str">
            <v>KINEPTIA филм обл.табл.60x500mg</v>
          </cell>
          <cell r="F1271">
            <v>60</v>
          </cell>
          <cell r="G1271" t="str">
            <v>SALUTAS/SANDOZ
/LEK</v>
          </cell>
          <cell r="H1271">
            <v>7.4863</v>
          </cell>
          <cell r="I1271">
            <v>449.178</v>
          </cell>
          <cell r="J1271">
            <v>7.860615</v>
          </cell>
          <cell r="K1271">
            <v>472</v>
          </cell>
        </row>
        <row r="1272">
          <cell r="B1272">
            <v>100366</v>
          </cell>
          <cell r="C1272" t="str">
            <v>N03AX14007</v>
          </cell>
          <cell r="D1272" t="str">
            <v>LEVETIRACETAM таблети 500mg</v>
          </cell>
          <cell r="E1272" t="str">
            <v>KEPPRA филм обл.табл.60x500mg</v>
          </cell>
          <cell r="F1272">
            <v>60</v>
          </cell>
          <cell r="G1272" t="str">
            <v>UCB S.A</v>
          </cell>
          <cell r="H1272">
            <v>7.4863</v>
          </cell>
          <cell r="I1272">
            <v>449.178</v>
          </cell>
          <cell r="J1272">
            <v>7.860615</v>
          </cell>
          <cell r="K1272">
            <v>472</v>
          </cell>
        </row>
        <row r="1273">
          <cell r="B1273">
            <v>100412</v>
          </cell>
          <cell r="C1273" t="str">
            <v>N03AX14008</v>
          </cell>
          <cell r="D1273" t="str">
            <v>LEVETIRACETAM таблети 750mg</v>
          </cell>
          <cell r="E1273" t="str">
            <v>LYVAM филм обл.табл.60x750mg</v>
          </cell>
          <cell r="F1273">
            <v>60</v>
          </cell>
          <cell r="G1273" t="str">
            <v>ALKALOID AD</v>
          </cell>
          <cell r="H1273">
            <v>13.2743</v>
          </cell>
          <cell r="I1273">
            <v>796.458</v>
          </cell>
          <cell r="J1273">
            <v>13.938015</v>
          </cell>
          <cell r="K1273">
            <v>836</v>
          </cell>
        </row>
        <row r="1274">
          <cell r="B1274">
            <v>104116</v>
          </cell>
          <cell r="C1274" t="str">
            <v>N03AX14008</v>
          </cell>
          <cell r="D1274" t="str">
            <v>LEVETIRACETAM таблети 750mg</v>
          </cell>
          <cell r="E1274" t="str">
            <v>QUETRA филм обл.табл.60x750mg</v>
          </cell>
          <cell r="F1274">
            <v>60</v>
          </cell>
          <cell r="G1274" t="str">
            <v>REMEDICA</v>
          </cell>
          <cell r="H1274">
            <v>13.2743</v>
          </cell>
          <cell r="I1274">
            <v>796.458</v>
          </cell>
          <cell r="J1274">
            <v>13.938015</v>
          </cell>
          <cell r="K1274">
            <v>836</v>
          </cell>
        </row>
        <row r="1275">
          <cell r="B1275">
            <v>100471</v>
          </cell>
          <cell r="C1275" t="str">
            <v>N03AX14009</v>
          </cell>
          <cell r="D1275" t="str">
            <v>LEVETIRACETAM таблети 1.000mg</v>
          </cell>
          <cell r="E1275" t="str">
            <v>LYVAM филм обл.табл.60x1.000mg</v>
          </cell>
          <cell r="F1275">
            <v>60</v>
          </cell>
          <cell r="G1275" t="str">
            <v>ALKALOID AD</v>
          </cell>
          <cell r="H1275">
            <v>14.502</v>
          </cell>
          <cell r="I1275">
            <v>870.12</v>
          </cell>
          <cell r="J1275">
            <v>15.227100000000002</v>
          </cell>
          <cell r="K1275">
            <v>914</v>
          </cell>
        </row>
        <row r="1276">
          <cell r="B1276">
            <v>104124</v>
          </cell>
          <cell r="C1276" t="str">
            <v>N03AX14009</v>
          </cell>
          <cell r="D1276" t="str">
            <v>LEVETIRACETAM таблети 1.000mg</v>
          </cell>
          <cell r="E1276" t="str">
            <v>QUETRA филм обл.табл.60x1.000mg</v>
          </cell>
          <cell r="F1276">
            <v>60</v>
          </cell>
          <cell r="G1276" t="str">
            <v>REMEDICA</v>
          </cell>
          <cell r="H1276">
            <v>14.502</v>
          </cell>
          <cell r="I1276">
            <v>870.12</v>
          </cell>
          <cell r="J1276">
            <v>15.227100000000002</v>
          </cell>
          <cell r="K1276">
            <v>914</v>
          </cell>
        </row>
        <row r="1277">
          <cell r="B1277">
            <v>100528</v>
          </cell>
          <cell r="C1277" t="str">
            <v>N03AX14009</v>
          </cell>
          <cell r="D1277" t="str">
            <v>LEVETIRACETAM таблети 1.000mg</v>
          </cell>
          <cell r="E1277" t="str">
            <v>KINEPTIA филм обл.табл.60x1.000mg</v>
          </cell>
          <cell r="F1277">
            <v>60</v>
          </cell>
          <cell r="G1277" t="str">
            <v>SALUTAS/SANDOZ
/LEK</v>
          </cell>
          <cell r="H1277">
            <v>14.502</v>
          </cell>
          <cell r="I1277">
            <v>870.12</v>
          </cell>
          <cell r="J1277">
            <v>15.227100000000002</v>
          </cell>
          <cell r="K1277">
            <v>914</v>
          </cell>
        </row>
        <row r="1278">
          <cell r="B1278">
            <v>100463</v>
          </cell>
          <cell r="C1278" t="str">
            <v>N03AX14009</v>
          </cell>
          <cell r="D1278" t="str">
            <v>LEVETIRACETAM таблети 1.000mg</v>
          </cell>
          <cell r="E1278" t="str">
            <v>KEPPRA филм обл.табл.60x1.000mg</v>
          </cell>
          <cell r="F1278">
            <v>60</v>
          </cell>
          <cell r="G1278" t="str">
            <v>UCB S.A</v>
          </cell>
          <cell r="H1278">
            <v>14.502</v>
          </cell>
          <cell r="I1278">
            <v>870.12</v>
          </cell>
          <cell r="J1278">
            <v>15.227100000000002</v>
          </cell>
          <cell r="K1278">
            <v>914</v>
          </cell>
        </row>
        <row r="1279">
          <cell r="B1279">
            <v>99325</v>
          </cell>
          <cell r="C1279" t="str">
            <v>N04AA02001</v>
          </cell>
          <cell r="D1279" t="str">
            <v>BIPERIDEN таблети 2mg</v>
          </cell>
          <cell r="E1279" t="str">
            <v>MENDILEX табл.50x2mg</v>
          </cell>
          <cell r="F1279">
            <v>50</v>
          </cell>
          <cell r="G1279" t="str">
            <v>ALKALOID AD</v>
          </cell>
          <cell r="H1279">
            <v>2.75</v>
          </cell>
          <cell r="I1279">
            <v>137.5</v>
          </cell>
          <cell r="J1279">
            <v>2.8875</v>
          </cell>
          <cell r="K1279">
            <v>144</v>
          </cell>
        </row>
        <row r="1280">
          <cell r="B1280">
            <v>105155</v>
          </cell>
          <cell r="C1280" t="str">
            <v>N04AA02001</v>
          </cell>
          <cell r="D1280" t="str">
            <v>BIPERIDEN таблети 2mg</v>
          </cell>
          <cell r="E1280" t="str">
            <v>BIPERIDEN табл.60x2mg</v>
          </cell>
          <cell r="F1280">
            <v>60</v>
          </cell>
          <cell r="G1280" t="str">
            <v>REPLEKFARM</v>
          </cell>
          <cell r="H1280">
            <v>2.75</v>
          </cell>
          <cell r="I1280">
            <v>165</v>
          </cell>
          <cell r="J1280">
            <v>2.8875</v>
          </cell>
          <cell r="K1280">
            <v>173</v>
          </cell>
        </row>
        <row r="1281">
          <cell r="B1281">
            <v>30813</v>
          </cell>
          <cell r="C1281" t="str">
            <v>N04BA02001</v>
          </cell>
          <cell r="D1281" t="str">
            <v>LEVODOPA + CARBIDOPA таблети 250mg + 25mg</v>
          </cell>
          <cell r="E1281" t="str">
            <v>NAKOM табл.100 x (250mg+25mg)</v>
          </cell>
          <cell r="F1281">
            <v>100</v>
          </cell>
          <cell r="G1281" t="str">
            <v>LEK</v>
          </cell>
          <cell r="H1281">
            <v>6.3048</v>
          </cell>
          <cell r="I1281">
            <v>630.48</v>
          </cell>
          <cell r="J1281">
            <v>6.62004</v>
          </cell>
          <cell r="K1281">
            <v>662</v>
          </cell>
        </row>
        <row r="1282">
          <cell r="B1282">
            <v>984485</v>
          </cell>
          <cell r="C1282" t="str">
            <v>N04BA02001</v>
          </cell>
          <cell r="D1282" t="str">
            <v>LEVODOPA + CARBIDOPA таблети 250mg + 25mg</v>
          </cell>
          <cell r="E1282" t="str">
            <v>LEVODOPA /CARBIDOPAтабл. 100 x (250mg+25mg)</v>
          </cell>
          <cell r="F1282">
            <v>100</v>
          </cell>
          <cell r="G1282" t="str">
            <v>REMEDICA</v>
          </cell>
          <cell r="H1282">
            <v>6.3048</v>
          </cell>
          <cell r="I1282">
            <v>630.48</v>
          </cell>
          <cell r="J1282">
            <v>6.62004</v>
          </cell>
          <cell r="K1282">
            <v>662</v>
          </cell>
        </row>
        <row r="1283">
          <cell r="B1283">
            <v>976849</v>
          </cell>
          <cell r="C1283" t="str">
            <v>N04BA02001</v>
          </cell>
          <cell r="D1283" t="str">
            <v>LEVODOPA + CARBIDOPA таблети 250mg + 25mg</v>
          </cell>
          <cell r="E1283" t="str">
            <v>LEVODOPA + KARBIDOPA табл. 100 x (250mg+25mg)</v>
          </cell>
          <cell r="F1283">
            <v>100</v>
          </cell>
          <cell r="G1283" t="str">
            <v>REPLEK FARM</v>
          </cell>
          <cell r="H1283">
            <v>6.3048</v>
          </cell>
          <cell r="I1283">
            <v>630.48</v>
          </cell>
          <cell r="J1283">
            <v>6.62004</v>
          </cell>
          <cell r="K1283">
            <v>662</v>
          </cell>
        </row>
        <row r="1284">
          <cell r="B1284">
            <v>107816</v>
          </cell>
          <cell r="C1284" t="str">
            <v>N04BA03004</v>
          </cell>
          <cell r="D1284" t="str">
            <v>LEVODOPA + CARBIDOPA + ENTACAPONE 
таблети 50 mg + 12,50 mg + 200 mg</v>
          </cell>
          <cell r="E1284" t="str">
            <v>STALEVO филм обл.табл. 100 x (50mg+12,5mg+200mg)</v>
          </cell>
          <cell r="F1284">
            <v>100</v>
          </cell>
          <cell r="G1284" t="str">
            <v>ORION CORPORATION,ORION PHARMA ESPOO</v>
          </cell>
          <cell r="H1284">
            <v>30</v>
          </cell>
          <cell r="I1284">
            <v>3000</v>
          </cell>
          <cell r="J1284">
            <v>31.5</v>
          </cell>
          <cell r="K1284">
            <v>3150</v>
          </cell>
        </row>
        <row r="1285">
          <cell r="B1285">
            <v>107824</v>
          </cell>
          <cell r="C1285" t="str">
            <v>N04BA03005</v>
          </cell>
          <cell r="D1285" t="str">
            <v>LEVODOPA + CARBIDOPA + ENTACAPONE
таблети 100 mg + 25 mg + 200 mg</v>
          </cell>
          <cell r="E1285" t="str">
            <v>STALEVO филм обл.табл. 100 x (100mg+25mg+200mg)</v>
          </cell>
          <cell r="F1285">
            <v>100</v>
          </cell>
          <cell r="G1285" t="str">
            <v>ORION CORPORATION,ORION PHARMA ESPOO</v>
          </cell>
          <cell r="H1285">
            <v>30</v>
          </cell>
          <cell r="I1285">
            <v>3000</v>
          </cell>
          <cell r="J1285">
            <v>31.5</v>
          </cell>
          <cell r="K1285">
            <v>3150</v>
          </cell>
        </row>
        <row r="1286">
          <cell r="B1286">
            <v>107832</v>
          </cell>
          <cell r="C1286" t="str">
            <v>N04BA03006</v>
          </cell>
          <cell r="D1286" t="str">
            <v>LEVODOPA + CARBIDOPA + ENTACAPONE 
таблети 150 mg + 37,50 mg + 200 mg</v>
          </cell>
          <cell r="E1286" t="str">
            <v>STALEVO филм обл.табл. 100 x (150mg+37,5mg+200mg)</v>
          </cell>
          <cell r="F1286">
            <v>100</v>
          </cell>
          <cell r="G1286" t="str">
            <v>ORION CORPORATION,ORION PHARMA ESPOO</v>
          </cell>
          <cell r="H1286">
            <v>30</v>
          </cell>
          <cell r="I1286">
            <v>3000</v>
          </cell>
          <cell r="J1286">
            <v>31.5</v>
          </cell>
          <cell r="K1286">
            <v>3150</v>
          </cell>
        </row>
        <row r="1287">
          <cell r="B1287">
            <v>987891</v>
          </cell>
          <cell r="C1287" t="str">
            <v>N04BC05003</v>
          </cell>
          <cell r="D1287" t="str">
            <v>PRAMIPEXOLE таблети 0,25mg</v>
          </cell>
          <cell r="E1287" t="str">
            <v>OPRYMEA табл.30x0,25mg</v>
          </cell>
          <cell r="F1287">
            <v>30</v>
          </cell>
          <cell r="G1287" t="str">
            <v>KRKA</v>
          </cell>
          <cell r="H1287">
            <v>4.1947</v>
          </cell>
          <cell r="I1287">
            <v>125.841</v>
          </cell>
          <cell r="J1287">
            <v>4.404435</v>
          </cell>
          <cell r="K1287">
            <v>132</v>
          </cell>
        </row>
        <row r="1288">
          <cell r="B1288">
            <v>105945</v>
          </cell>
          <cell r="C1288" t="str">
            <v>N04BC05003</v>
          </cell>
          <cell r="D1288" t="str">
            <v>PRAMIPEXOLE таблети 0,25mg</v>
          </cell>
          <cell r="E1288" t="str">
            <v>PRAMIPEKSOL PLIVA табл.30x0,25mg</v>
          </cell>
          <cell r="F1288">
            <v>30</v>
          </cell>
          <cell r="G1288" t="str">
            <v>PLIVA</v>
          </cell>
          <cell r="H1288">
            <v>4.1947</v>
          </cell>
          <cell r="I1288">
            <v>125.84100000000001</v>
          </cell>
          <cell r="J1288">
            <v>4.404435</v>
          </cell>
          <cell r="K1288">
            <v>132</v>
          </cell>
        </row>
        <row r="1289">
          <cell r="B1289">
            <v>987913</v>
          </cell>
          <cell r="C1289" t="str">
            <v>N04BC05004</v>
          </cell>
          <cell r="D1289" t="str">
            <v>PRAMIPEXOLE таблети 1mg</v>
          </cell>
          <cell r="E1289" t="str">
            <v>OPRYMEA табл.30x1mg</v>
          </cell>
          <cell r="F1289">
            <v>30</v>
          </cell>
          <cell r="G1289" t="str">
            <v>KRKA</v>
          </cell>
          <cell r="H1289">
            <v>21.0926</v>
          </cell>
          <cell r="I1289">
            <v>632.778</v>
          </cell>
          <cell r="J1289">
            <v>22.14723</v>
          </cell>
          <cell r="K1289">
            <v>664</v>
          </cell>
        </row>
        <row r="1290">
          <cell r="B1290">
            <v>105953</v>
          </cell>
          <cell r="C1290" t="str">
            <v>N04BC05004</v>
          </cell>
          <cell r="D1290" t="str">
            <v>PRAMIPEXOLE таблети 1mg</v>
          </cell>
          <cell r="E1290" t="str">
            <v>PRAMIPEKSOL PLIVA табл.30x1mg</v>
          </cell>
          <cell r="F1290">
            <v>30</v>
          </cell>
          <cell r="G1290" t="str">
            <v>PLIVA</v>
          </cell>
          <cell r="H1290">
            <v>21.0926</v>
          </cell>
          <cell r="I1290">
            <v>632.778</v>
          </cell>
          <cell r="J1290">
            <v>22.14723</v>
          </cell>
          <cell r="K1290">
            <v>664</v>
          </cell>
        </row>
        <row r="1291">
          <cell r="B1291">
            <v>994111</v>
          </cell>
          <cell r="C1291" t="str">
            <v>N04BC05005</v>
          </cell>
          <cell r="D1291" t="str">
            <v>PRAMIPEXOLE таблети со продолжено ослободување 0,375mg</v>
          </cell>
          <cell r="E1291" t="str">
            <v>MIRAPEXIN табл.со продолжено ослободување 10x0,375mg</v>
          </cell>
          <cell r="F1291">
            <v>10</v>
          </cell>
          <cell r="G1291" t="str">
            <v>BOEHRINGER INGELHEIM PHARMA</v>
          </cell>
          <cell r="H1291">
            <v>8.26</v>
          </cell>
          <cell r="I1291">
            <v>82.6</v>
          </cell>
          <cell r="J1291">
            <v>8.673</v>
          </cell>
          <cell r="K1291">
            <v>87</v>
          </cell>
        </row>
        <row r="1292">
          <cell r="B1292">
            <v>102202</v>
          </cell>
          <cell r="C1292" t="str">
            <v>N04BC05005</v>
          </cell>
          <cell r="D1292" t="str">
            <v>PRAMIPEXOLE таблети со продолжено ослободување 0,375mg</v>
          </cell>
          <cell r="E1292" t="str">
            <v>OPRYMEA табл.со продолжено ослободување 10x0,375mg</v>
          </cell>
          <cell r="F1292">
            <v>10</v>
          </cell>
          <cell r="G1292" t="str">
            <v>KRKA</v>
          </cell>
          <cell r="H1292">
            <v>8.26</v>
          </cell>
          <cell r="I1292">
            <v>82.6</v>
          </cell>
          <cell r="J1292">
            <v>8.673</v>
          </cell>
          <cell r="K1292">
            <v>87</v>
          </cell>
        </row>
        <row r="1293">
          <cell r="B1293">
            <v>105732</v>
          </cell>
          <cell r="C1293" t="str">
            <v>N04BC05005</v>
          </cell>
          <cell r="D1293" t="str">
            <v>PRAMIPEXOLE таблети со продолжено ослободување 0,375mg</v>
          </cell>
          <cell r="E1293" t="str">
            <v>PRAMIPEKSOL PLIVA табл.со продолжено ослободување 30x0,375mg</v>
          </cell>
          <cell r="F1293">
            <v>30</v>
          </cell>
          <cell r="G1293" t="str">
            <v>Laboratorios Norman S.A./ FERRER Internacional S.A/ TEVA Pharma B.V</v>
          </cell>
          <cell r="H1293">
            <v>8.26</v>
          </cell>
          <cell r="I1293">
            <v>247.79999999999998</v>
          </cell>
          <cell r="J1293">
            <v>8.673</v>
          </cell>
          <cell r="K1293">
            <v>260</v>
          </cell>
        </row>
        <row r="1294">
          <cell r="B1294">
            <v>994138</v>
          </cell>
          <cell r="C1294" t="str">
            <v>N04BC05006</v>
          </cell>
          <cell r="D1294" t="str">
            <v>PRAMIPEXOLE таблети со продолжено ослободување 0,75mg</v>
          </cell>
          <cell r="E1294" t="str">
            <v>MIRAPEXIN табл.со продолжено ослободување 30x0,75mg</v>
          </cell>
          <cell r="F1294">
            <v>30</v>
          </cell>
          <cell r="G1294" t="str">
            <v>BOEHRINGER INGELHEIM PHARMA</v>
          </cell>
          <cell r="H1294">
            <v>16.576</v>
          </cell>
          <cell r="I1294">
            <v>497.28000000000003</v>
          </cell>
          <cell r="J1294">
            <v>17.4048</v>
          </cell>
          <cell r="K1294">
            <v>522</v>
          </cell>
        </row>
        <row r="1295">
          <cell r="B1295">
            <v>102229</v>
          </cell>
          <cell r="C1295" t="str">
            <v>N04BC05006</v>
          </cell>
          <cell r="D1295" t="str">
            <v>PRAMIPEXOLE таблети со продолжено ослободување 0,75mg</v>
          </cell>
          <cell r="E1295" t="str">
            <v>OPRYMEA табл.со продолжено ослободување 30x0,75mg</v>
          </cell>
          <cell r="F1295">
            <v>30</v>
          </cell>
          <cell r="G1295" t="str">
            <v>KRKA</v>
          </cell>
          <cell r="H1295">
            <v>16.576</v>
          </cell>
          <cell r="I1295">
            <v>497.28000000000003</v>
          </cell>
          <cell r="J1295">
            <v>17.4048</v>
          </cell>
          <cell r="K1295">
            <v>522</v>
          </cell>
        </row>
        <row r="1296">
          <cell r="B1296">
            <v>105759</v>
          </cell>
          <cell r="C1296" t="str">
            <v>N04BC05006</v>
          </cell>
          <cell r="D1296" t="str">
            <v>PRAMIPEXOLE таблети со продолжено ослободување 0,75mg</v>
          </cell>
          <cell r="E1296" t="str">
            <v>PRAMIPEKSOL PLIVA табл.со продолжено ослободување 30x0,75mg</v>
          </cell>
          <cell r="F1296">
            <v>30</v>
          </cell>
          <cell r="G1296" t="str">
            <v>Laboratorios Norman S.A./ FERRER Internacional S.A/ TEVA Pharma B.V</v>
          </cell>
          <cell r="H1296">
            <v>16.576</v>
          </cell>
          <cell r="I1296">
            <v>497.28000000000003</v>
          </cell>
          <cell r="J1296">
            <v>17.4048</v>
          </cell>
          <cell r="K1296">
            <v>522</v>
          </cell>
        </row>
        <row r="1297">
          <cell r="B1297">
            <v>994146</v>
          </cell>
          <cell r="C1297" t="str">
            <v>N04BC05007</v>
          </cell>
          <cell r="D1297" t="str">
            <v>PRAMIPEXOLE таблети со продолжено ослободување 1,5mg</v>
          </cell>
          <cell r="E1297" t="str">
            <v>MIRAPEXIN табл.со продолжено ослободување 30x1,5mg</v>
          </cell>
          <cell r="F1297">
            <v>30</v>
          </cell>
          <cell r="G1297" t="str">
            <v>BOEHRINGER INGELHEIM PHARMA</v>
          </cell>
          <cell r="H1297">
            <v>30.1267</v>
          </cell>
          <cell r="I1297">
            <v>903.8009999999999</v>
          </cell>
          <cell r="J1297">
            <v>31.633035</v>
          </cell>
          <cell r="K1297">
            <v>949</v>
          </cell>
        </row>
        <row r="1298">
          <cell r="B1298">
            <v>102237</v>
          </cell>
          <cell r="C1298" t="str">
            <v>N04BC05007</v>
          </cell>
          <cell r="D1298" t="str">
            <v>PRAMIPEXOLE таблети со продолжено ослободување 1,5mg</v>
          </cell>
          <cell r="E1298" t="str">
            <v>OPRYMEA табл.со продолжено ослободување 30x1,5mg</v>
          </cell>
          <cell r="F1298">
            <v>30</v>
          </cell>
          <cell r="G1298" t="str">
            <v>KRKA</v>
          </cell>
          <cell r="H1298">
            <v>30.1267</v>
          </cell>
          <cell r="I1298">
            <v>903.8009999999999</v>
          </cell>
          <cell r="J1298">
            <v>31.633035</v>
          </cell>
          <cell r="K1298">
            <v>949</v>
          </cell>
        </row>
        <row r="1299">
          <cell r="B1299">
            <v>105767</v>
          </cell>
          <cell r="C1299" t="str">
            <v>N04BC05007</v>
          </cell>
          <cell r="D1299" t="str">
            <v>PRAMIPEXOLE таблети со продолжено ослободување 1,5mg</v>
          </cell>
          <cell r="E1299" t="str">
            <v>PRAMIPEKSOL PLIVA табл.со продолжено ослободување 30x1,5mg</v>
          </cell>
          <cell r="F1299">
            <v>30</v>
          </cell>
          <cell r="G1299" t="str">
            <v>Laboratorios Norman S.A./ FERRER Internacional S.A/ TEVA Pharma B.V</v>
          </cell>
          <cell r="H1299">
            <v>30.1267</v>
          </cell>
          <cell r="I1299">
            <v>903.8009999999999</v>
          </cell>
          <cell r="J1299">
            <v>31.633035</v>
          </cell>
          <cell r="K1299">
            <v>949</v>
          </cell>
        </row>
        <row r="1300">
          <cell r="B1300">
            <v>102245</v>
          </cell>
          <cell r="C1300" t="str">
            <v>N04BC05009</v>
          </cell>
          <cell r="D1300" t="str">
            <v>PRAMIPEXOLE таблети со продолжено ослободување 2,25mg</v>
          </cell>
          <cell r="E1300" t="str">
            <v>OPRYMEA табл.со продолжено ослободување 30x2,25mg</v>
          </cell>
          <cell r="F1300">
            <v>30</v>
          </cell>
          <cell r="G1300" t="str">
            <v>KRKA</v>
          </cell>
          <cell r="H1300">
            <v>73.7778</v>
          </cell>
          <cell r="I1300">
            <v>2213.334</v>
          </cell>
          <cell r="J1300">
            <v>77.46669</v>
          </cell>
          <cell r="K1300">
            <v>2324</v>
          </cell>
        </row>
        <row r="1301">
          <cell r="B1301">
            <v>994154</v>
          </cell>
          <cell r="C1301" t="str">
            <v>N04BC05008</v>
          </cell>
          <cell r="D1301" t="str">
            <v>PRAMIPEXOLE таблети со продолжено ослободување 3mg</v>
          </cell>
          <cell r="E1301" t="str">
            <v>MIRAPEXIN табл.со продолжено ослободување 30x3mg</v>
          </cell>
          <cell r="F1301">
            <v>30</v>
          </cell>
          <cell r="G1301" t="str">
            <v>BOEHRINGER INGELHEIM PHARMA</v>
          </cell>
          <cell r="H1301">
            <v>54.2221</v>
          </cell>
          <cell r="I1301">
            <v>1626.663</v>
          </cell>
          <cell r="J1301">
            <v>56.933205</v>
          </cell>
          <cell r="K1301">
            <v>1708</v>
          </cell>
        </row>
        <row r="1302">
          <cell r="B1302">
            <v>102253</v>
          </cell>
          <cell r="C1302" t="str">
            <v>N04BC05008</v>
          </cell>
          <cell r="D1302" t="str">
            <v>PRAMIPEXOLE таблети со продолжено ослободување 3mg</v>
          </cell>
          <cell r="E1302" t="str">
            <v>OPRYMEA табл.со продолжено ослободување 30x3mg</v>
          </cell>
          <cell r="F1302">
            <v>30</v>
          </cell>
          <cell r="G1302" t="str">
            <v>KRKA</v>
          </cell>
          <cell r="H1302">
            <v>54.2221</v>
          </cell>
          <cell r="I1302">
            <v>1626.663</v>
          </cell>
          <cell r="J1302">
            <v>56.933205</v>
          </cell>
          <cell r="K1302">
            <v>1708</v>
          </cell>
        </row>
        <row r="1303">
          <cell r="B1303">
            <v>105775</v>
          </cell>
          <cell r="C1303" t="str">
            <v>N04BC05008</v>
          </cell>
          <cell r="D1303" t="str">
            <v>PRAMIPEXOLE таблети со продолжено ослободување 3mg</v>
          </cell>
          <cell r="E1303" t="str">
            <v>PRAMIPEKSOL PLIVA табл.со продолжено ослободување 30x3mg</v>
          </cell>
          <cell r="F1303">
            <v>30</v>
          </cell>
          <cell r="G1303" t="str">
            <v>Laboratorios Norman S.A./ FERRER Internacional S.A/ TEVA Pharma B.V</v>
          </cell>
          <cell r="H1303">
            <v>54.2221</v>
          </cell>
          <cell r="I1303">
            <v>1626.663</v>
          </cell>
          <cell r="J1303">
            <v>56.933205</v>
          </cell>
          <cell r="K1303">
            <v>1708</v>
          </cell>
        </row>
        <row r="1304">
          <cell r="B1304">
            <v>27707</v>
          </cell>
          <cell r="C1304" t="str">
            <v>N05AA02001</v>
          </cell>
          <cell r="D1304" t="str">
            <v>LEVOMEPROMAZINE таблети 25mg</v>
          </cell>
          <cell r="E1304" t="str">
            <v>NOZINAN филм обл.табл. 20 x 25mg</v>
          </cell>
          <cell r="F1304">
            <v>20</v>
          </cell>
          <cell r="G1304" t="str">
            <v>ALKALOID AD</v>
          </cell>
          <cell r="H1304">
            <v>6.3945</v>
          </cell>
          <cell r="I1304">
            <v>127.89</v>
          </cell>
          <cell r="J1304">
            <v>6.714225</v>
          </cell>
          <cell r="K1304">
            <v>134</v>
          </cell>
        </row>
        <row r="1305">
          <cell r="B1305">
            <v>27715</v>
          </cell>
          <cell r="C1305" t="str">
            <v>N05AA02001</v>
          </cell>
          <cell r="D1305" t="str">
            <v>LEVOMEPROMAZINE таблети 25mg</v>
          </cell>
          <cell r="E1305" t="str">
            <v>NOZINAN филм обл.табл. 100 x 25mg</v>
          </cell>
          <cell r="F1305">
            <v>100</v>
          </cell>
          <cell r="G1305" t="str">
            <v>ALKALOID AD</v>
          </cell>
          <cell r="H1305">
            <v>6.3945</v>
          </cell>
          <cell r="I1305">
            <v>639.45</v>
          </cell>
          <cell r="J1305">
            <v>6.714225</v>
          </cell>
          <cell r="K1305">
            <v>671</v>
          </cell>
        </row>
        <row r="1306">
          <cell r="B1306">
            <v>27723</v>
          </cell>
          <cell r="C1306" t="str">
            <v>N05AA02002</v>
          </cell>
          <cell r="D1306" t="str">
            <v>LEVOMEPROMAZINE таблети 100mg</v>
          </cell>
          <cell r="E1306" t="str">
            <v>NOZINAN филм обл.табл. 20 x 100mg</v>
          </cell>
          <cell r="F1306">
            <v>20</v>
          </cell>
          <cell r="G1306" t="str">
            <v>ALKALOID AD</v>
          </cell>
          <cell r="H1306">
            <v>11.694</v>
          </cell>
          <cell r="I1306">
            <v>233.88</v>
          </cell>
          <cell r="J1306">
            <v>12.2787</v>
          </cell>
          <cell r="K1306">
            <v>246</v>
          </cell>
        </row>
        <row r="1307">
          <cell r="B1307">
            <v>27731</v>
          </cell>
          <cell r="C1307" t="str">
            <v>N05AA02002</v>
          </cell>
          <cell r="D1307" t="str">
            <v>LEVOMEPROMAZINE таблети 100mg</v>
          </cell>
          <cell r="E1307" t="str">
            <v>NOZINAN филм обл.табл. 100 x 100mg</v>
          </cell>
          <cell r="F1307">
            <v>100</v>
          </cell>
          <cell r="G1307" t="str">
            <v>ALKALOID AD</v>
          </cell>
          <cell r="H1307">
            <v>11.694</v>
          </cell>
          <cell r="I1307">
            <v>1169.4</v>
          </cell>
          <cell r="J1307">
            <v>12.2787</v>
          </cell>
          <cell r="K1307">
            <v>1228</v>
          </cell>
        </row>
        <row r="1308">
          <cell r="B1308">
            <v>997811</v>
          </cell>
          <cell r="C1308" t="str">
            <v>N05AB02013</v>
          </cell>
          <cell r="D1308" t="str">
            <v>FLUPHENAZINE таблети 1mg</v>
          </cell>
          <cell r="E1308" t="str">
            <v>MODITEN обл.табл.25x1mg</v>
          </cell>
          <cell r="F1308">
            <v>25</v>
          </cell>
          <cell r="G1308" t="str">
            <v>KRKA</v>
          </cell>
          <cell r="H1308">
            <v>1.0971</v>
          </cell>
          <cell r="I1308">
            <v>27.428</v>
          </cell>
          <cell r="J1308">
            <v>1.151955</v>
          </cell>
          <cell r="K1308">
            <v>29</v>
          </cell>
        </row>
        <row r="1309">
          <cell r="B1309">
            <v>997854</v>
          </cell>
          <cell r="C1309" t="str">
            <v>N05AB02014</v>
          </cell>
          <cell r="D1309" t="str">
            <v>FLUPHENAZINE таблети 2,5mg</v>
          </cell>
          <cell r="E1309" t="str">
            <v>MODITEN обл.табл.100x2,5mg</v>
          </cell>
          <cell r="F1309">
            <v>100</v>
          </cell>
          <cell r="G1309" t="str">
            <v>KRKA</v>
          </cell>
          <cell r="H1309">
            <v>2.7429</v>
          </cell>
          <cell r="I1309">
            <v>274.29</v>
          </cell>
          <cell r="J1309">
            <v>2.8800450000000004</v>
          </cell>
          <cell r="K1309">
            <v>288</v>
          </cell>
        </row>
        <row r="1310">
          <cell r="B1310">
            <v>997927</v>
          </cell>
          <cell r="C1310" t="str">
            <v>N05AB02015</v>
          </cell>
          <cell r="D1310" t="str">
            <v>FLUPHENAZINE таблети 5mg</v>
          </cell>
          <cell r="E1310" t="str">
            <v>MODITEN обл.табл.100x5mg</v>
          </cell>
          <cell r="F1310">
            <v>100</v>
          </cell>
          <cell r="G1310" t="str">
            <v>KRKA</v>
          </cell>
          <cell r="H1310">
            <v>5.6857</v>
          </cell>
          <cell r="I1310">
            <v>568.5699999999999</v>
          </cell>
          <cell r="J1310">
            <v>5.969985</v>
          </cell>
          <cell r="K1310">
            <v>597</v>
          </cell>
        </row>
        <row r="1311">
          <cell r="B1311">
            <v>992151</v>
          </cell>
          <cell r="C1311" t="str">
            <v>N05AB02008</v>
          </cell>
          <cell r="D1311" t="str">
            <v>FLUPHENAZINE инјекции 2,5mg</v>
          </cell>
          <cell r="E1311" t="str">
            <v>FLUFENAZINE инјекции 5x2,5mg/ml</v>
          </cell>
          <cell r="F1311">
            <v>5</v>
          </cell>
          <cell r="G1311" t="str">
            <v>ALKALOID AD</v>
          </cell>
          <cell r="H1311">
            <v>20</v>
          </cell>
          <cell r="I1311">
            <v>100</v>
          </cell>
          <cell r="J1311">
            <v>21</v>
          </cell>
          <cell r="K1311">
            <v>105</v>
          </cell>
        </row>
        <row r="1312">
          <cell r="B1312">
            <v>10626</v>
          </cell>
          <cell r="C1312" t="str">
            <v>N05AB02009</v>
          </cell>
          <cell r="D1312" t="str">
            <v>FLUPHENAZINE инјекции 25mg</v>
          </cell>
          <cell r="E1312" t="str">
            <v>MODITEN DEPO инјекции 5x25mg/ml</v>
          </cell>
          <cell r="F1312">
            <v>5</v>
          </cell>
          <cell r="G1312" t="str">
            <v>KRKA</v>
          </cell>
          <cell r="H1312">
            <v>104.5714</v>
          </cell>
          <cell r="I1312">
            <v>522.857</v>
          </cell>
          <cell r="J1312">
            <v>109.79997</v>
          </cell>
          <cell r="K1312">
            <v>549</v>
          </cell>
        </row>
        <row r="1313">
          <cell r="B1313">
            <v>107034</v>
          </cell>
          <cell r="C1313" t="str">
            <v>N05AD01001</v>
          </cell>
          <cell r="D1313" t="str">
            <v>HALOPERIDOL таблети 2mg</v>
          </cell>
          <cell r="E1313" t="str">
            <v>HALOPERIDOL KRKA табл. 25 x 2mg</v>
          </cell>
          <cell r="F1313">
            <v>25</v>
          </cell>
          <cell r="G1313" t="str">
            <v>KRKA</v>
          </cell>
          <cell r="H1313">
            <v>1.76</v>
          </cell>
          <cell r="I1313">
            <v>44</v>
          </cell>
          <cell r="J1313">
            <v>1.848</v>
          </cell>
          <cell r="K1313">
            <v>46</v>
          </cell>
        </row>
        <row r="1314">
          <cell r="B1314">
            <v>978663</v>
          </cell>
          <cell r="C1314" t="str">
            <v>N05AD01001</v>
          </cell>
          <cell r="D1314" t="str">
            <v>HALOPERIDOL таблети 2mg</v>
          </cell>
          <cell r="E1314" t="str">
            <v>HALOPERIDOL табл. 25 x 2mg</v>
          </cell>
          <cell r="F1314">
            <v>25</v>
          </cell>
          <cell r="G1314" t="str">
            <v>REPLEK FARM</v>
          </cell>
          <cell r="H1314">
            <v>1.76</v>
          </cell>
          <cell r="I1314">
            <v>44</v>
          </cell>
          <cell r="J1314">
            <v>1.848</v>
          </cell>
          <cell r="K1314">
            <v>46</v>
          </cell>
        </row>
        <row r="1315">
          <cell r="B1315">
            <v>27375</v>
          </cell>
          <cell r="C1315" t="str">
            <v>N05AD01002</v>
          </cell>
          <cell r="D1315" t="str">
            <v>HALOPERIDOL таблети 10mg</v>
          </cell>
          <cell r="E1315" t="str">
            <v>HALDOL табл. 30 x 10mg</v>
          </cell>
          <cell r="F1315">
            <v>30</v>
          </cell>
          <cell r="G1315" t="str">
            <v>KRKA</v>
          </cell>
          <cell r="H1315">
            <v>4.4833</v>
          </cell>
          <cell r="I1315">
            <v>134.499</v>
          </cell>
          <cell r="J1315">
            <v>4.707465</v>
          </cell>
          <cell r="K1315">
            <v>141</v>
          </cell>
        </row>
        <row r="1316">
          <cell r="B1316">
            <v>978671</v>
          </cell>
          <cell r="C1316" t="str">
            <v>N05AD01002</v>
          </cell>
          <cell r="D1316" t="str">
            <v>HALOPERIDOL таблети 10mg</v>
          </cell>
          <cell r="E1316" t="str">
            <v>HALOPERIDOL табл. 30 x 10mg</v>
          </cell>
          <cell r="F1316">
            <v>30</v>
          </cell>
          <cell r="G1316" t="str">
            <v>REPLEK FARM</v>
          </cell>
          <cell r="H1316">
            <v>4.4833</v>
          </cell>
          <cell r="I1316">
            <v>134.499</v>
          </cell>
          <cell r="J1316">
            <v>4.707465</v>
          </cell>
          <cell r="K1316">
            <v>141</v>
          </cell>
        </row>
        <row r="1317">
          <cell r="B1317">
            <v>10588</v>
          </cell>
          <cell r="C1317" t="str">
            <v>N05AD01008</v>
          </cell>
          <cell r="D1317" t="str">
            <v>HALOPERIDOL инјекции 50mg</v>
          </cell>
          <cell r="E1317" t="str">
            <v>HALDOL DEPO инјекции 5x50 mg/1 ml</v>
          </cell>
          <cell r="F1317">
            <v>5</v>
          </cell>
          <cell r="G1317" t="str">
            <v>KRKA</v>
          </cell>
          <cell r="H1317">
            <v>177.572</v>
          </cell>
          <cell r="I1317">
            <v>887.86</v>
          </cell>
          <cell r="J1317">
            <v>186.4506</v>
          </cell>
          <cell r="K1317">
            <v>932</v>
          </cell>
        </row>
        <row r="1318">
          <cell r="B1318">
            <v>107972</v>
          </cell>
          <cell r="C1318" t="str">
            <v>N05AH02001</v>
          </cell>
          <cell r="D1318" t="str">
            <v>CLOZAPINE таблети 25mg</v>
          </cell>
          <cell r="E1318" t="str">
            <v>LEPONEX табл. 50 x 25mg</v>
          </cell>
          <cell r="F1318">
            <v>50</v>
          </cell>
          <cell r="G1318" t="str">
            <v>MYLAN</v>
          </cell>
          <cell r="H1318">
            <v>6.08</v>
          </cell>
          <cell r="I1318">
            <v>304</v>
          </cell>
          <cell r="J1318">
            <v>6.384</v>
          </cell>
          <cell r="K1318">
            <v>319</v>
          </cell>
        </row>
        <row r="1319">
          <cell r="B1319">
            <v>987921</v>
          </cell>
          <cell r="C1319" t="str">
            <v>N05AH02001</v>
          </cell>
          <cell r="D1319" t="str">
            <v>CLOZAPINE таблети 25mg</v>
          </cell>
          <cell r="E1319" t="str">
            <v>CLOZAPINE табл.50 x 25mg</v>
          </cell>
          <cell r="F1319">
            <v>50</v>
          </cell>
          <cell r="G1319" t="str">
            <v>REMEDICA</v>
          </cell>
          <cell r="H1319">
            <v>6.08</v>
          </cell>
          <cell r="I1319">
            <v>304</v>
          </cell>
          <cell r="J1319">
            <v>6.384</v>
          </cell>
          <cell r="K1319">
            <v>319</v>
          </cell>
        </row>
        <row r="1320">
          <cell r="B1320">
            <v>107999</v>
          </cell>
          <cell r="C1320" t="str">
            <v>N05AH02002</v>
          </cell>
          <cell r="D1320" t="str">
            <v>CLOZAPINE таблети 100mg</v>
          </cell>
          <cell r="E1320" t="str">
            <v>LEPONEX табл. 50 x100mg</v>
          </cell>
          <cell r="F1320">
            <v>50</v>
          </cell>
          <cell r="G1320" t="str">
            <v>MYLAN</v>
          </cell>
          <cell r="H1320">
            <v>16.8</v>
          </cell>
          <cell r="I1320">
            <v>840</v>
          </cell>
          <cell r="J1320">
            <v>17.64</v>
          </cell>
          <cell r="K1320">
            <v>882</v>
          </cell>
        </row>
        <row r="1321">
          <cell r="B1321">
            <v>977969</v>
          </cell>
          <cell r="C1321" t="str">
            <v>N05AH02002</v>
          </cell>
          <cell r="D1321" t="str">
            <v>CLOZAPINE таблети 100mg</v>
          </cell>
          <cell r="E1321" t="str">
            <v>CLOZAPINE табл.50 x 100mg</v>
          </cell>
          <cell r="F1321">
            <v>50</v>
          </cell>
          <cell r="G1321" t="str">
            <v>REMEDICA</v>
          </cell>
          <cell r="H1321">
            <v>16.8</v>
          </cell>
          <cell r="I1321">
            <v>840</v>
          </cell>
          <cell r="J1321">
            <v>17.64</v>
          </cell>
          <cell r="K1321">
            <v>882</v>
          </cell>
        </row>
        <row r="1322">
          <cell r="B1322">
            <v>998133</v>
          </cell>
          <cell r="C1322" t="str">
            <v>N05AH03007</v>
          </cell>
          <cell r="D1322" t="str">
            <v>OLANZAPINE таблети 5mg</v>
          </cell>
          <cell r="E1322" t="str">
            <v>ZALASTA Q-tab ородисперзибилни таблети 28x5mg</v>
          </cell>
          <cell r="F1322">
            <v>28</v>
          </cell>
          <cell r="G1322" t="str">
            <v>KRKA</v>
          </cell>
          <cell r="H1322">
            <v>6.9879</v>
          </cell>
          <cell r="I1322">
            <v>195.6612</v>
          </cell>
          <cell r="J1322">
            <v>7.337295</v>
          </cell>
          <cell r="K1322">
            <v>205</v>
          </cell>
        </row>
        <row r="1323">
          <cell r="B1323">
            <v>997951</v>
          </cell>
          <cell r="C1323" t="str">
            <v>N05AH03007</v>
          </cell>
          <cell r="D1323" t="str">
            <v>OLANZAPINE таблети 5mg</v>
          </cell>
          <cell r="E1323" t="str">
            <v>ZALASTA табл.28x5mg</v>
          </cell>
          <cell r="F1323">
            <v>28</v>
          </cell>
          <cell r="G1323" t="str">
            <v>KRKA</v>
          </cell>
          <cell r="H1323">
            <v>6.9879</v>
          </cell>
          <cell r="I1323">
            <v>195.6612</v>
          </cell>
          <cell r="J1323">
            <v>7.337295</v>
          </cell>
          <cell r="K1323">
            <v>205</v>
          </cell>
        </row>
        <row r="1324">
          <cell r="B1324">
            <v>998117</v>
          </cell>
          <cell r="C1324" t="str">
            <v>N05AH03007</v>
          </cell>
          <cell r="D1324" t="str">
            <v>OLANZAPINE таблети 5mg</v>
          </cell>
          <cell r="E1324" t="str">
            <v>OLANDIX ородисперзибилни таблети 28x5mg</v>
          </cell>
          <cell r="F1324">
            <v>28</v>
          </cell>
          <cell r="G1324" t="str">
            <v>PLIVA</v>
          </cell>
          <cell r="H1324">
            <v>6.9879</v>
          </cell>
          <cell r="I1324">
            <v>195.6612</v>
          </cell>
          <cell r="J1324">
            <v>7.337295</v>
          </cell>
          <cell r="K1324">
            <v>205</v>
          </cell>
        </row>
        <row r="1325">
          <cell r="B1325">
            <v>998087</v>
          </cell>
          <cell r="C1325" t="str">
            <v>N05AH03007</v>
          </cell>
          <cell r="D1325" t="str">
            <v>OLANZAPINE таблети 5mg</v>
          </cell>
          <cell r="E1325" t="str">
            <v>ZAPILUKS филм обл.табл.28x5mg</v>
          </cell>
          <cell r="F1325">
            <v>28</v>
          </cell>
          <cell r="G1325" t="str">
            <v>SALUTAS/SANDOZ</v>
          </cell>
          <cell r="H1325">
            <v>6.9879</v>
          </cell>
          <cell r="I1325">
            <v>195.6612</v>
          </cell>
          <cell r="J1325">
            <v>7.337295</v>
          </cell>
          <cell r="K1325">
            <v>205</v>
          </cell>
        </row>
        <row r="1326">
          <cell r="B1326">
            <v>998109</v>
          </cell>
          <cell r="C1326" t="str">
            <v>N05AH03007</v>
          </cell>
          <cell r="D1326" t="str">
            <v>OLANZAPINE таблети 5mg</v>
          </cell>
          <cell r="E1326" t="str">
            <v>OFERTA-SANOVEL филм обл.табл.28x5mg</v>
          </cell>
          <cell r="F1326">
            <v>28</v>
          </cell>
          <cell r="G1326" t="str">
            <v>SANOVEL ilac Sanayi ve Ticaret</v>
          </cell>
          <cell r="H1326">
            <v>6.9879</v>
          </cell>
          <cell r="I1326">
            <v>195.6612</v>
          </cell>
          <cell r="J1326">
            <v>7.337295</v>
          </cell>
          <cell r="K1326">
            <v>205</v>
          </cell>
        </row>
        <row r="1327">
          <cell r="B1327">
            <v>998036</v>
          </cell>
          <cell r="C1327" t="str">
            <v>N05AH03007</v>
          </cell>
          <cell r="D1327" t="str">
            <v>OLANZAPINE таблети 5mg</v>
          </cell>
          <cell r="E1327" t="str">
            <v>OLANZAPIN филм обл.табл.30x5mg</v>
          </cell>
          <cell r="F1327">
            <v>30</v>
          </cell>
          <cell r="G1327" t="str">
            <v>REPLEK FARM</v>
          </cell>
          <cell r="H1327">
            <v>6.9879</v>
          </cell>
          <cell r="I1327">
            <v>209.637</v>
          </cell>
          <cell r="J1327">
            <v>7.337295</v>
          </cell>
          <cell r="K1327">
            <v>220</v>
          </cell>
        </row>
        <row r="1328">
          <cell r="B1328">
            <v>998257</v>
          </cell>
          <cell r="C1328" t="str">
            <v>N05AH03008</v>
          </cell>
          <cell r="D1328" t="str">
            <v>OLANZAPINE таблети 7,5mg</v>
          </cell>
          <cell r="E1328" t="str">
            <v>OFERTA-SANOVEL филм обл.табл.28x7,5mg</v>
          </cell>
          <cell r="F1328">
            <v>28</v>
          </cell>
          <cell r="G1328" t="str">
            <v>SANOVEL ilac Sanayi ve Ticaret</v>
          </cell>
          <cell r="H1328">
            <v>14.3857</v>
          </cell>
          <cell r="I1328">
            <v>402.8</v>
          </cell>
          <cell r="J1328">
            <v>15.104985000000001</v>
          </cell>
          <cell r="K1328">
            <v>423</v>
          </cell>
        </row>
        <row r="1329">
          <cell r="B1329">
            <v>999377</v>
          </cell>
          <cell r="C1329" t="str">
            <v>N05AH03009</v>
          </cell>
          <cell r="D1329" t="str">
            <v>OLANZAPINE таблети 10mg</v>
          </cell>
          <cell r="E1329" t="str">
            <v>ZALASTA Q-tab ородисперзибилни таблети 28x10mg</v>
          </cell>
          <cell r="F1329">
            <v>28</v>
          </cell>
          <cell r="G1329" t="str">
            <v>KRKA</v>
          </cell>
          <cell r="H1329">
            <v>13.1318</v>
          </cell>
          <cell r="I1329">
            <v>367.6904</v>
          </cell>
          <cell r="J1329">
            <v>13.788390000000001</v>
          </cell>
          <cell r="K1329">
            <v>386</v>
          </cell>
        </row>
        <row r="1330">
          <cell r="B1330">
            <v>999261</v>
          </cell>
          <cell r="C1330" t="str">
            <v>N05AH03009</v>
          </cell>
          <cell r="D1330" t="str">
            <v>OLANZAPINE таблети 10mg</v>
          </cell>
          <cell r="E1330" t="str">
            <v>ZALASTA табл.28x10mg</v>
          </cell>
          <cell r="F1330">
            <v>28</v>
          </cell>
          <cell r="G1330" t="str">
            <v>KRKA</v>
          </cell>
          <cell r="H1330">
            <v>13.1318</v>
          </cell>
          <cell r="I1330">
            <v>367.6904</v>
          </cell>
          <cell r="J1330">
            <v>13.788390000000001</v>
          </cell>
          <cell r="K1330">
            <v>386</v>
          </cell>
        </row>
        <row r="1331">
          <cell r="B1331">
            <v>999369</v>
          </cell>
          <cell r="C1331" t="str">
            <v>N05AH03009</v>
          </cell>
          <cell r="D1331" t="str">
            <v>OLANZAPINE таблети 10mg</v>
          </cell>
          <cell r="E1331" t="str">
            <v>OLANDIX ородисперзибилни таблети 28x10mg</v>
          </cell>
          <cell r="F1331">
            <v>28</v>
          </cell>
          <cell r="G1331" t="str">
            <v>PLIVA</v>
          </cell>
          <cell r="H1331">
            <v>13.1318</v>
          </cell>
          <cell r="I1331">
            <v>367.6904</v>
          </cell>
          <cell r="J1331">
            <v>13.788390000000001</v>
          </cell>
          <cell r="K1331">
            <v>386</v>
          </cell>
        </row>
        <row r="1332">
          <cell r="B1332">
            <v>999334</v>
          </cell>
          <cell r="C1332" t="str">
            <v>N05AH03009</v>
          </cell>
          <cell r="D1332" t="str">
            <v>OLANZAPINE таблети 10mg</v>
          </cell>
          <cell r="E1332" t="str">
            <v>ZAPILUKS филм обл.табл.28x10mg</v>
          </cell>
          <cell r="F1332">
            <v>28</v>
          </cell>
          <cell r="G1332" t="str">
            <v>SALUTAS/SANDOZ</v>
          </cell>
          <cell r="H1332">
            <v>13.1318</v>
          </cell>
          <cell r="I1332">
            <v>367.6904</v>
          </cell>
          <cell r="J1332">
            <v>13.788390000000001</v>
          </cell>
          <cell r="K1332">
            <v>386</v>
          </cell>
        </row>
        <row r="1333">
          <cell r="B1333">
            <v>999342</v>
          </cell>
          <cell r="C1333" t="str">
            <v>N05AH03009</v>
          </cell>
          <cell r="D1333" t="str">
            <v>OLANZAPINE таблети 10mg</v>
          </cell>
          <cell r="E1333" t="str">
            <v>OFERTA-SANOVEL филм обл.табл.28x10mg</v>
          </cell>
          <cell r="F1333">
            <v>28</v>
          </cell>
          <cell r="G1333" t="str">
            <v>SANOVEL ilac Sanayi ve Ticaret</v>
          </cell>
          <cell r="H1333">
            <v>13.1318</v>
          </cell>
          <cell r="I1333">
            <v>367.6904</v>
          </cell>
          <cell r="J1333">
            <v>13.788390000000001</v>
          </cell>
          <cell r="K1333">
            <v>386</v>
          </cell>
        </row>
        <row r="1334">
          <cell r="B1334">
            <v>999318</v>
          </cell>
          <cell r="C1334" t="str">
            <v>N05AH03009</v>
          </cell>
          <cell r="D1334" t="str">
            <v>OLANZAPINE таблети 10mg</v>
          </cell>
          <cell r="E1334" t="str">
            <v>OLANZAPIN филм обл.табл.30x10mg</v>
          </cell>
          <cell r="F1334">
            <v>30</v>
          </cell>
          <cell r="G1334" t="str">
            <v>REPLEK FARM</v>
          </cell>
          <cell r="H1334">
            <v>13.1318</v>
          </cell>
          <cell r="I1334">
            <v>393.954</v>
          </cell>
          <cell r="J1334">
            <v>13.788390000000001</v>
          </cell>
          <cell r="K1334">
            <v>414</v>
          </cell>
        </row>
        <row r="1335">
          <cell r="B1335">
            <v>102261</v>
          </cell>
          <cell r="C1335" t="str">
            <v>N05AH03010</v>
          </cell>
          <cell r="D1335" t="str">
            <v>OLANZAPINE таблети 15mg</v>
          </cell>
          <cell r="E1335" t="str">
            <v>ZALASTA Q-tab перорална дисп.табл.28x15mg</v>
          </cell>
          <cell r="F1335">
            <v>28</v>
          </cell>
          <cell r="G1335" t="str">
            <v>KRKA</v>
          </cell>
          <cell r="H1335">
            <v>28.7714</v>
          </cell>
          <cell r="I1335">
            <v>805.599</v>
          </cell>
          <cell r="J1335">
            <v>30.209970000000002</v>
          </cell>
          <cell r="K1335">
            <v>846</v>
          </cell>
        </row>
        <row r="1336">
          <cell r="B1336">
            <v>102288</v>
          </cell>
          <cell r="C1336" t="str">
            <v>N05AH03011</v>
          </cell>
          <cell r="D1336" t="str">
            <v>OLANZAPINE таблети 20mg</v>
          </cell>
          <cell r="E1336" t="str">
            <v>ZALASTA Q-tab перорална дисп.табл.28x20mg</v>
          </cell>
          <cell r="F1336">
            <v>28</v>
          </cell>
          <cell r="G1336" t="str">
            <v>KRKA</v>
          </cell>
          <cell r="H1336">
            <v>38.3619</v>
          </cell>
          <cell r="I1336">
            <v>1074.133</v>
          </cell>
          <cell r="J1336">
            <v>40.279995</v>
          </cell>
          <cell r="K1336">
            <v>1128</v>
          </cell>
        </row>
        <row r="1337">
          <cell r="B1337">
            <v>102296</v>
          </cell>
          <cell r="C1337" t="str">
            <v>N05AX08016</v>
          </cell>
          <cell r="D1337" t="str">
            <v>RISPERIDON таблети 0,5mg</v>
          </cell>
          <cell r="E1337" t="str">
            <v>TORENDO Q-Tab перорални дисперзибилни таблети 30x0,5mg</v>
          </cell>
          <cell r="F1337">
            <v>30</v>
          </cell>
          <cell r="G1337" t="str">
            <v>KRKA</v>
          </cell>
          <cell r="H1337">
            <v>2.8667</v>
          </cell>
          <cell r="I1337">
            <v>86.00099999999999</v>
          </cell>
          <cell r="J1337">
            <v>3.010035</v>
          </cell>
          <cell r="K1337">
            <v>90</v>
          </cell>
        </row>
        <row r="1338">
          <cell r="B1338">
            <v>999415</v>
          </cell>
          <cell r="C1338" t="str">
            <v>N05AX08012</v>
          </cell>
          <cell r="D1338" t="str">
            <v>RISPERIDON таблети 1mg</v>
          </cell>
          <cell r="E1338" t="str">
            <v>RISPERIDON ALKALOID филм обл.табл.20x1mg</v>
          </cell>
          <cell r="F1338">
            <v>20</v>
          </cell>
          <cell r="G1338" t="str">
            <v>ALKALOID AD</v>
          </cell>
          <cell r="H1338">
            <v>2</v>
          </cell>
          <cell r="I1338">
            <v>40</v>
          </cell>
          <cell r="J1338">
            <v>2.1</v>
          </cell>
          <cell r="K1338">
            <v>42</v>
          </cell>
        </row>
        <row r="1339">
          <cell r="B1339">
            <v>999431</v>
          </cell>
          <cell r="C1339" t="str">
            <v>N05AX08012</v>
          </cell>
          <cell r="D1339" t="str">
            <v>RISPERIDON таблети 1mg</v>
          </cell>
          <cell r="E1339" t="str">
            <v>RISSET филм обл.табл.20x1mg</v>
          </cell>
          <cell r="F1339">
            <v>20</v>
          </cell>
          <cell r="G1339" t="str">
            <v>PLIVA</v>
          </cell>
          <cell r="H1339">
            <v>2</v>
          </cell>
          <cell r="I1339">
            <v>40</v>
          </cell>
          <cell r="J1339">
            <v>2.1</v>
          </cell>
          <cell r="K1339">
            <v>42</v>
          </cell>
        </row>
        <row r="1340">
          <cell r="B1340">
            <v>999458</v>
          </cell>
          <cell r="C1340" t="str">
            <v>N05AX08012</v>
          </cell>
          <cell r="D1340" t="str">
            <v>RISPERIDON таблети 1mg</v>
          </cell>
          <cell r="E1340" t="str">
            <v>RISPERIDON филм обл.табл.20x1mg</v>
          </cell>
          <cell r="F1340">
            <v>20</v>
          </cell>
          <cell r="G1340" t="str">
            <v>REPLEK FARM</v>
          </cell>
          <cell r="H1340">
            <v>2</v>
          </cell>
          <cell r="I1340">
            <v>40</v>
          </cell>
          <cell r="J1340">
            <v>2.1</v>
          </cell>
          <cell r="K1340">
            <v>42</v>
          </cell>
        </row>
        <row r="1341">
          <cell r="B1341">
            <v>101559</v>
          </cell>
          <cell r="C1341" t="str">
            <v>N05AX08012</v>
          </cell>
          <cell r="D1341" t="str">
            <v>RISPERIDON таблети 1mg</v>
          </cell>
          <cell r="E1341" t="str">
            <v>TORENDO Q-Tab перорални дисперзибилни таблети 30x1mg</v>
          </cell>
          <cell r="F1341">
            <v>30</v>
          </cell>
          <cell r="G1341" t="str">
            <v>KRKA</v>
          </cell>
          <cell r="H1341">
            <v>2</v>
          </cell>
          <cell r="I1341">
            <v>60</v>
          </cell>
          <cell r="J1341">
            <v>2.1</v>
          </cell>
          <cell r="K1341">
            <v>63</v>
          </cell>
        </row>
        <row r="1342">
          <cell r="B1342">
            <v>999466</v>
          </cell>
          <cell r="C1342" t="str">
            <v>N05AX08012</v>
          </cell>
          <cell r="D1342" t="str">
            <v>RISPERIDON таблети 1mg</v>
          </cell>
          <cell r="E1342" t="str">
            <v>TORENDO филм обл.табл.30x1mg</v>
          </cell>
          <cell r="F1342">
            <v>30</v>
          </cell>
          <cell r="G1342" t="str">
            <v>KRKA</v>
          </cell>
          <cell r="H1342">
            <v>2</v>
          </cell>
          <cell r="I1342">
            <v>60</v>
          </cell>
          <cell r="J1342">
            <v>2.1</v>
          </cell>
          <cell r="K1342">
            <v>63</v>
          </cell>
        </row>
        <row r="1343">
          <cell r="B1343">
            <v>999482</v>
          </cell>
          <cell r="C1343" t="str">
            <v>N05AX08013</v>
          </cell>
          <cell r="D1343" t="str">
            <v>RISPERIDON таблети 2mg</v>
          </cell>
          <cell r="E1343" t="str">
            <v>RISPERIDON ALKALOID филм обл.табл.20x2mg</v>
          </cell>
          <cell r="F1343">
            <v>20</v>
          </cell>
          <cell r="G1343" t="str">
            <v>ALKALOID AD</v>
          </cell>
          <cell r="H1343">
            <v>3.375</v>
          </cell>
          <cell r="I1343">
            <v>67.5</v>
          </cell>
          <cell r="J1343">
            <v>3.54375</v>
          </cell>
          <cell r="K1343">
            <v>71</v>
          </cell>
        </row>
        <row r="1344">
          <cell r="B1344">
            <v>104485</v>
          </cell>
          <cell r="C1344" t="str">
            <v>N05AX08013</v>
          </cell>
          <cell r="D1344" t="str">
            <v>RISPERIDON таблети 2mg</v>
          </cell>
          <cell r="E1344" t="str">
            <v>RICUS филм обл.табл.20x2mg</v>
          </cell>
          <cell r="F1344">
            <v>20</v>
          </cell>
          <cell r="G1344" t="str">
            <v>BIOFARM</v>
          </cell>
          <cell r="H1344">
            <v>3.375</v>
          </cell>
          <cell r="I1344">
            <v>67.5</v>
          </cell>
          <cell r="J1344">
            <v>3.54375</v>
          </cell>
          <cell r="K1344">
            <v>71</v>
          </cell>
        </row>
        <row r="1345">
          <cell r="B1345">
            <v>999512</v>
          </cell>
          <cell r="C1345" t="str">
            <v>N05AX08013</v>
          </cell>
          <cell r="D1345" t="str">
            <v>RISPERIDON таблети 2mg</v>
          </cell>
          <cell r="E1345" t="str">
            <v>RISSET филм обл.табл.20x2mg</v>
          </cell>
          <cell r="F1345">
            <v>20</v>
          </cell>
          <cell r="G1345" t="str">
            <v>PLIVA</v>
          </cell>
          <cell r="H1345">
            <v>3.375</v>
          </cell>
          <cell r="I1345">
            <v>67.5</v>
          </cell>
          <cell r="J1345">
            <v>3.54375</v>
          </cell>
          <cell r="K1345">
            <v>71</v>
          </cell>
        </row>
        <row r="1346">
          <cell r="B1346">
            <v>999563</v>
          </cell>
          <cell r="C1346" t="str">
            <v>N05AX08013</v>
          </cell>
          <cell r="D1346" t="str">
            <v>RISPERIDON таблети 2mg</v>
          </cell>
          <cell r="E1346" t="str">
            <v>RISPERIDON филм обл.табл.20x2mg</v>
          </cell>
          <cell r="F1346">
            <v>20</v>
          </cell>
          <cell r="G1346" t="str">
            <v>REPLEK FARM</v>
          </cell>
          <cell r="H1346">
            <v>3.375</v>
          </cell>
          <cell r="I1346">
            <v>67.5</v>
          </cell>
          <cell r="J1346">
            <v>3.54375</v>
          </cell>
          <cell r="K1346">
            <v>71</v>
          </cell>
        </row>
        <row r="1347">
          <cell r="B1347">
            <v>101567</v>
          </cell>
          <cell r="C1347" t="str">
            <v>N05AX08013</v>
          </cell>
          <cell r="D1347" t="str">
            <v>RISPERIDON таблети 2mg</v>
          </cell>
          <cell r="E1347" t="str">
            <v>TORENDO Q-Tab перорални дисперзибилни таблети 30x2mg</v>
          </cell>
          <cell r="F1347">
            <v>30</v>
          </cell>
          <cell r="G1347" t="str">
            <v>KRKA</v>
          </cell>
          <cell r="H1347">
            <v>3.375</v>
          </cell>
          <cell r="I1347">
            <v>101.25</v>
          </cell>
          <cell r="J1347">
            <v>3.54375</v>
          </cell>
          <cell r="K1347">
            <v>106</v>
          </cell>
        </row>
        <row r="1348">
          <cell r="B1348">
            <v>999598</v>
          </cell>
          <cell r="C1348" t="str">
            <v>N05AX08013</v>
          </cell>
          <cell r="D1348" t="str">
            <v>RISPERIDON таблети 2mg</v>
          </cell>
          <cell r="E1348" t="str">
            <v>TORENDO филм обл.табл.30x2mg</v>
          </cell>
          <cell r="F1348">
            <v>30</v>
          </cell>
          <cell r="G1348" t="str">
            <v>KRKA</v>
          </cell>
          <cell r="H1348">
            <v>3.375</v>
          </cell>
          <cell r="I1348">
            <v>101.25</v>
          </cell>
          <cell r="J1348">
            <v>3.54375</v>
          </cell>
          <cell r="K1348">
            <v>106</v>
          </cell>
        </row>
        <row r="1349">
          <cell r="B1349">
            <v>999652</v>
          </cell>
          <cell r="C1349" t="str">
            <v>N05AX08014</v>
          </cell>
          <cell r="D1349" t="str">
            <v>RISPERIDON таблети 3mg</v>
          </cell>
          <cell r="E1349" t="str">
            <v>RISPERIDON ALKALOID филм обл.табл.20x3mg</v>
          </cell>
          <cell r="F1349">
            <v>20</v>
          </cell>
          <cell r="G1349" t="str">
            <v>ALKALOID AD</v>
          </cell>
          <cell r="H1349">
            <v>4.925</v>
          </cell>
          <cell r="I1349">
            <v>98.5</v>
          </cell>
          <cell r="J1349">
            <v>5.17125</v>
          </cell>
          <cell r="K1349">
            <v>103</v>
          </cell>
        </row>
        <row r="1350">
          <cell r="B1350">
            <v>999776</v>
          </cell>
          <cell r="C1350" t="str">
            <v>N05AX08014</v>
          </cell>
          <cell r="D1350" t="str">
            <v>RISPERIDON таблети 3mg</v>
          </cell>
          <cell r="E1350" t="str">
            <v>RISPERIDON филм обл.табл.20x3mg</v>
          </cell>
          <cell r="F1350">
            <v>20</v>
          </cell>
          <cell r="G1350" t="str">
            <v>REPLEK FARM</v>
          </cell>
          <cell r="H1350">
            <v>4.925</v>
          </cell>
          <cell r="I1350">
            <v>98.5</v>
          </cell>
          <cell r="J1350">
            <v>5.17125</v>
          </cell>
          <cell r="K1350">
            <v>103</v>
          </cell>
        </row>
        <row r="1351">
          <cell r="B1351">
            <v>999806</v>
          </cell>
          <cell r="C1351" t="str">
            <v>N05AX08014</v>
          </cell>
          <cell r="D1351" t="str">
            <v>RISPERIDON таблети 3mg</v>
          </cell>
          <cell r="E1351" t="str">
            <v>TORENDO филм обл.табл.30x3mg</v>
          </cell>
          <cell r="F1351">
            <v>30</v>
          </cell>
          <cell r="G1351" t="str">
            <v>KRKA</v>
          </cell>
          <cell r="H1351">
            <v>4.925</v>
          </cell>
          <cell r="I1351">
            <v>147.75</v>
          </cell>
          <cell r="J1351">
            <v>5.17125</v>
          </cell>
          <cell r="K1351">
            <v>155</v>
          </cell>
        </row>
        <row r="1352">
          <cell r="B1352">
            <v>100129</v>
          </cell>
          <cell r="C1352" t="str">
            <v>N05AX08015</v>
          </cell>
          <cell r="D1352" t="str">
            <v>RISPERIDON таблети 4mg</v>
          </cell>
          <cell r="E1352" t="str">
            <v>RISPERIDON филм обл.табл.20x4mg</v>
          </cell>
          <cell r="F1352">
            <v>20</v>
          </cell>
          <cell r="G1352" t="str">
            <v>REPLEK FARM</v>
          </cell>
          <cell r="H1352">
            <v>6.7</v>
          </cell>
          <cell r="I1352">
            <v>134</v>
          </cell>
          <cell r="J1352">
            <v>7.035</v>
          </cell>
          <cell r="K1352">
            <v>141</v>
          </cell>
        </row>
        <row r="1353">
          <cell r="B1353">
            <v>100145</v>
          </cell>
          <cell r="C1353" t="str">
            <v>N05AX08015</v>
          </cell>
          <cell r="D1353" t="str">
            <v>RISPERIDON таблети 4mg</v>
          </cell>
          <cell r="E1353" t="str">
            <v>TORENDO филм обл.табл.30x4mg</v>
          </cell>
          <cell r="F1353">
            <v>30</v>
          </cell>
          <cell r="G1353" t="str">
            <v>KRKA</v>
          </cell>
          <cell r="H1353">
            <v>6.7</v>
          </cell>
          <cell r="I1353">
            <v>201</v>
          </cell>
          <cell r="J1353">
            <v>7.035</v>
          </cell>
          <cell r="K1353">
            <v>211</v>
          </cell>
        </row>
        <row r="1354">
          <cell r="B1354">
            <v>979562</v>
          </cell>
          <cell r="C1354" t="str">
            <v>N05AX08009</v>
          </cell>
          <cell r="D1354" t="str">
            <v>RISPERIDON инјекции 25mg</v>
          </cell>
          <cell r="E1354" t="str">
            <v>RISPOLEPT CONSTA инјекции 1x25mg</v>
          </cell>
          <cell r="F1354">
            <v>1</v>
          </cell>
          <cell r="G1354" t="str">
            <v>JANSSEN PHARMACEUTICA</v>
          </cell>
          <cell r="H1354">
            <v>5579.5905</v>
          </cell>
          <cell r="I1354">
            <v>5579.5905</v>
          </cell>
          <cell r="J1354">
            <v>5858.570025000001</v>
          </cell>
          <cell r="K1354">
            <v>5859</v>
          </cell>
        </row>
        <row r="1355">
          <cell r="B1355">
            <v>979589</v>
          </cell>
          <cell r="C1355" t="str">
            <v>N05AX08010</v>
          </cell>
          <cell r="D1355" t="str">
            <v>RISPERIDON инјекции 37,5mg</v>
          </cell>
          <cell r="E1355" t="str">
            <v>RISPOLEPT CONSTA инјекции 1x37,5mg</v>
          </cell>
          <cell r="F1355">
            <v>1</v>
          </cell>
          <cell r="G1355" t="str">
            <v>JANSSEN PHARMACEUTICA</v>
          </cell>
          <cell r="H1355">
            <v>7277.5048</v>
          </cell>
          <cell r="I1355">
            <v>7277.5048</v>
          </cell>
          <cell r="J1355">
            <v>7641.38004</v>
          </cell>
          <cell r="K1355">
            <v>7641</v>
          </cell>
        </row>
        <row r="1356">
          <cell r="B1356">
            <v>979597</v>
          </cell>
          <cell r="C1356" t="str">
            <v>N05AX08011</v>
          </cell>
          <cell r="D1356" t="str">
            <v>RISPERIDON инјекции 50mg</v>
          </cell>
          <cell r="E1356" t="str">
            <v>RISPOLEPT CONSTA инјекции 1x50mg (2ml)</v>
          </cell>
          <cell r="F1356">
            <v>1</v>
          </cell>
          <cell r="G1356" t="str">
            <v>JANSSEN PHARMACEUTICA</v>
          </cell>
          <cell r="H1356">
            <v>8847.4</v>
          </cell>
          <cell r="I1356">
            <v>8847.4</v>
          </cell>
          <cell r="J1356">
            <v>9289.77</v>
          </cell>
          <cell r="K1356">
            <v>9290</v>
          </cell>
        </row>
        <row r="1357">
          <cell r="B1357">
            <v>100285</v>
          </cell>
          <cell r="C1357" t="str">
            <v>N05BA01001</v>
          </cell>
          <cell r="D1357" t="str">
            <v>DIAZEPAM таблети 2mg</v>
          </cell>
          <cell r="E1357" t="str">
            <v>DIAZEPAM ALKALOID обл.табл.30x2mg</v>
          </cell>
          <cell r="F1357">
            <v>30</v>
          </cell>
          <cell r="G1357" t="str">
            <v>ALKALOID AD</v>
          </cell>
          <cell r="H1357">
            <v>0.3029</v>
          </cell>
          <cell r="I1357">
            <v>9.087</v>
          </cell>
          <cell r="J1357">
            <v>0.318045</v>
          </cell>
          <cell r="K1357">
            <v>10</v>
          </cell>
        </row>
        <row r="1358">
          <cell r="B1358">
            <v>965375</v>
          </cell>
          <cell r="C1358" t="str">
            <v>N05BA01001</v>
          </cell>
          <cell r="D1358" t="str">
            <v>DIAZEPAM таблети 2mg</v>
          </cell>
          <cell r="E1358" t="str">
            <v>DIAZEPAM обл.табл.30x2mg</v>
          </cell>
          <cell r="F1358">
            <v>30</v>
          </cell>
          <cell r="G1358" t="str">
            <v>REPLEK FARM</v>
          </cell>
          <cell r="H1358">
            <v>0.3029</v>
          </cell>
          <cell r="I1358">
            <v>9.087</v>
          </cell>
          <cell r="J1358">
            <v>0.318045</v>
          </cell>
          <cell r="K1358">
            <v>10</v>
          </cell>
        </row>
        <row r="1359">
          <cell r="B1359">
            <v>100498</v>
          </cell>
          <cell r="C1359" t="str">
            <v>N05BA01002</v>
          </cell>
          <cell r="D1359" t="str">
            <v>DIAZEPAM таблети 5mg</v>
          </cell>
          <cell r="E1359" t="str">
            <v>DIAZEPAM ALKALOID обл.табл.30x5mg</v>
          </cell>
          <cell r="F1359">
            <v>30</v>
          </cell>
          <cell r="G1359" t="str">
            <v>ALKALOID AD</v>
          </cell>
          <cell r="H1359">
            <v>0.7667</v>
          </cell>
          <cell r="I1359">
            <v>23.001</v>
          </cell>
          <cell r="J1359">
            <v>0.8050350000000001</v>
          </cell>
          <cell r="K1359">
            <v>24</v>
          </cell>
        </row>
        <row r="1360">
          <cell r="B1360">
            <v>101478</v>
          </cell>
          <cell r="C1360" t="str">
            <v>N05BA01002</v>
          </cell>
          <cell r="D1360" t="str">
            <v>DIAZEPAM таблети 5mg</v>
          </cell>
          <cell r="E1360" t="str">
            <v>APAURIN табл.30x5mg</v>
          </cell>
          <cell r="F1360">
            <v>30</v>
          </cell>
          <cell r="G1360" t="str">
            <v>KRKA</v>
          </cell>
          <cell r="H1360">
            <v>0.7667</v>
          </cell>
          <cell r="I1360">
            <v>23.001</v>
          </cell>
          <cell r="J1360">
            <v>0.8050350000000001</v>
          </cell>
          <cell r="K1360">
            <v>24</v>
          </cell>
        </row>
        <row r="1361">
          <cell r="B1361">
            <v>100439</v>
          </cell>
          <cell r="C1361" t="str">
            <v>N05BA01002</v>
          </cell>
          <cell r="D1361" t="str">
            <v>DIAZEPAM таблети 5mg</v>
          </cell>
          <cell r="E1361" t="str">
            <v>DIAZEPAM обл.табл.30x5mg</v>
          </cell>
          <cell r="F1361">
            <v>30</v>
          </cell>
          <cell r="G1361" t="str">
            <v>REPLEK FARM</v>
          </cell>
          <cell r="H1361">
            <v>0.7667</v>
          </cell>
          <cell r="I1361">
            <v>23.001</v>
          </cell>
          <cell r="J1361">
            <v>0.8050350000000001</v>
          </cell>
          <cell r="K1361">
            <v>24</v>
          </cell>
        </row>
        <row r="1362">
          <cell r="B1362">
            <v>28622</v>
          </cell>
          <cell r="C1362" t="str">
            <v>N05BA01003</v>
          </cell>
          <cell r="D1362" t="str">
            <v>DIAZEPAM таблети 10mg</v>
          </cell>
          <cell r="E1362" t="str">
            <v>APAURIN табл.30x10mg</v>
          </cell>
          <cell r="F1362">
            <v>30</v>
          </cell>
          <cell r="G1362" t="str">
            <v>KRKA</v>
          </cell>
          <cell r="H1362">
            <v>1.5143</v>
          </cell>
          <cell r="I1362">
            <v>45.429</v>
          </cell>
          <cell r="J1362">
            <v>1.590015</v>
          </cell>
          <cell r="K1362">
            <v>48</v>
          </cell>
        </row>
        <row r="1363">
          <cell r="B1363">
            <v>105163</v>
          </cell>
          <cell r="C1363" t="str">
            <v>N05BA01003</v>
          </cell>
          <cell r="D1363" t="str">
            <v>DIAZEPAM таблети 10mg</v>
          </cell>
          <cell r="E1363" t="str">
            <v>DIAZEPAM табл.30x10mg</v>
          </cell>
          <cell r="F1363">
            <v>30</v>
          </cell>
          <cell r="G1363" t="str">
            <v>REPLEKFARM</v>
          </cell>
          <cell r="H1363">
            <v>1.5143</v>
          </cell>
          <cell r="I1363">
            <v>45.429</v>
          </cell>
          <cell r="J1363">
            <v>1.590015</v>
          </cell>
          <cell r="K1363">
            <v>48</v>
          </cell>
        </row>
        <row r="1364">
          <cell r="B1364">
            <v>79499</v>
          </cell>
          <cell r="C1364" t="str">
            <v>N05BA01013</v>
          </cell>
          <cell r="D1364" t="str">
            <v>DIAZEPAM инјекции 10mg</v>
          </cell>
          <cell r="E1364" t="str">
            <v>DIAZEPAM инјекции 10x5mg/1ml (2ml)</v>
          </cell>
          <cell r="F1364">
            <v>10</v>
          </cell>
          <cell r="G1364" t="str">
            <v>ALKALOID AD</v>
          </cell>
          <cell r="H1364">
            <v>7.333</v>
          </cell>
          <cell r="I1364">
            <v>73.33</v>
          </cell>
          <cell r="J1364">
            <v>7.69965</v>
          </cell>
          <cell r="K1364">
            <v>77</v>
          </cell>
        </row>
        <row r="1365">
          <cell r="B1365">
            <v>981052</v>
          </cell>
          <cell r="C1365" t="str">
            <v>N05BA01013</v>
          </cell>
          <cell r="D1365" t="str">
            <v>DIAZEPAM инјекции 10mg</v>
          </cell>
          <cell r="E1365" t="str">
            <v>APAURIN инјекции 10x5mg/1ml (2ml)</v>
          </cell>
          <cell r="F1365">
            <v>10</v>
          </cell>
          <cell r="G1365" t="str">
            <v>KRKA</v>
          </cell>
          <cell r="H1365">
            <v>7.333</v>
          </cell>
          <cell r="I1365">
            <v>73.33</v>
          </cell>
          <cell r="J1365">
            <v>7.69965</v>
          </cell>
          <cell r="K1365">
            <v>77</v>
          </cell>
        </row>
        <row r="1366">
          <cell r="B1366">
            <v>29084</v>
          </cell>
          <cell r="C1366" t="str">
            <v>N05BA08001</v>
          </cell>
          <cell r="D1366" t="str">
            <v>BROMAZEPAM таблети 1,5mg</v>
          </cell>
          <cell r="E1366" t="str">
            <v>LEXILIUM табл.30x1,5mg</v>
          </cell>
          <cell r="F1366">
            <v>30</v>
          </cell>
          <cell r="G1366" t="str">
            <v>ALKALOID AD</v>
          </cell>
          <cell r="H1366">
            <v>0.2272</v>
          </cell>
          <cell r="I1366">
            <v>6.816</v>
          </cell>
          <cell r="J1366">
            <v>0.23856000000000002</v>
          </cell>
          <cell r="K1366">
            <v>7</v>
          </cell>
        </row>
        <row r="1367">
          <cell r="B1367">
            <v>968579</v>
          </cell>
          <cell r="C1367" t="str">
            <v>N05BA08001</v>
          </cell>
          <cell r="D1367" t="str">
            <v>BROMAZEPAM таблети 1,5mg</v>
          </cell>
          <cell r="E1367" t="str">
            <v>LEKSAN табл.30x1,5mg</v>
          </cell>
          <cell r="F1367">
            <v>30</v>
          </cell>
          <cell r="G1367" t="str">
            <v>REPLEK AD</v>
          </cell>
          <cell r="H1367">
            <v>0.2272</v>
          </cell>
          <cell r="I1367">
            <v>6.816</v>
          </cell>
          <cell r="J1367">
            <v>0.23856000000000002</v>
          </cell>
          <cell r="K1367">
            <v>7</v>
          </cell>
        </row>
        <row r="1368">
          <cell r="B1368">
            <v>29106</v>
          </cell>
          <cell r="C1368" t="str">
            <v>N05BA08002</v>
          </cell>
          <cell r="D1368" t="str">
            <v>BROMAZEPAM таблети 3mg</v>
          </cell>
          <cell r="E1368" t="str">
            <v>LEXILIUM табл.30x3mg</v>
          </cell>
          <cell r="F1368">
            <v>30</v>
          </cell>
          <cell r="G1368" t="str">
            <v>ALKALOID AD</v>
          </cell>
          <cell r="H1368">
            <v>0.4543</v>
          </cell>
          <cell r="I1368">
            <v>13.629</v>
          </cell>
          <cell r="J1368">
            <v>0.477015</v>
          </cell>
          <cell r="K1368">
            <v>14</v>
          </cell>
        </row>
        <row r="1369">
          <cell r="B1369">
            <v>968552</v>
          </cell>
          <cell r="C1369" t="str">
            <v>N05BA08002</v>
          </cell>
          <cell r="D1369" t="str">
            <v>BROMAZEPAM таблети 3mg</v>
          </cell>
          <cell r="E1369" t="str">
            <v>LEKSAN табл.30x3mg</v>
          </cell>
          <cell r="F1369">
            <v>30</v>
          </cell>
          <cell r="G1369" t="str">
            <v>REPLEK FARM</v>
          </cell>
          <cell r="H1369">
            <v>0.4543</v>
          </cell>
          <cell r="I1369">
            <v>13.629</v>
          </cell>
          <cell r="J1369">
            <v>0.477015</v>
          </cell>
          <cell r="K1369">
            <v>14</v>
          </cell>
        </row>
        <row r="1370">
          <cell r="B1370">
            <v>29122</v>
          </cell>
          <cell r="C1370" t="str">
            <v>N05BA08003</v>
          </cell>
          <cell r="D1370" t="str">
            <v>BROMAZEPAM таблети 6mg</v>
          </cell>
          <cell r="E1370" t="str">
            <v>LEXILIUM табл.30x6mg</v>
          </cell>
          <cell r="F1370">
            <v>30</v>
          </cell>
          <cell r="G1370" t="str">
            <v>ALKALOID AD</v>
          </cell>
          <cell r="H1370">
            <v>0.9086</v>
          </cell>
          <cell r="I1370">
            <v>27.258</v>
          </cell>
          <cell r="J1370">
            <v>0.95403</v>
          </cell>
          <cell r="K1370">
            <v>29</v>
          </cell>
        </row>
        <row r="1371">
          <cell r="B1371">
            <v>968544</v>
          </cell>
          <cell r="C1371" t="str">
            <v>N05BA08003</v>
          </cell>
          <cell r="D1371" t="str">
            <v>BROMAZEPAM таблети 6mg</v>
          </cell>
          <cell r="E1371" t="str">
            <v>LEKSAN табл.30x6mg</v>
          </cell>
          <cell r="F1371">
            <v>30</v>
          </cell>
          <cell r="G1371" t="str">
            <v>REPLEK AD</v>
          </cell>
          <cell r="H1371">
            <v>0.9086</v>
          </cell>
          <cell r="I1371">
            <v>27.258</v>
          </cell>
          <cell r="J1371">
            <v>0.95403</v>
          </cell>
          <cell r="K1371">
            <v>29</v>
          </cell>
        </row>
        <row r="1372">
          <cell r="B1372">
            <v>106763</v>
          </cell>
          <cell r="C1372" t="str">
            <v>N05BA12001</v>
          </cell>
          <cell r="D1372" t="str">
            <v>ALPRAZOLAM таблети 0,25mg</v>
          </cell>
          <cell r="E1372" t="str">
            <v>MAPRAZAX табл.30x0,25mg</v>
          </cell>
          <cell r="F1372">
            <v>30</v>
          </cell>
          <cell r="G1372" t="str">
            <v>ALKALOID AD</v>
          </cell>
          <cell r="H1372">
            <v>0.3786</v>
          </cell>
          <cell r="I1372">
            <v>11.358</v>
          </cell>
          <cell r="J1372">
            <v>0.39753</v>
          </cell>
          <cell r="K1372">
            <v>12</v>
          </cell>
        </row>
        <row r="1373">
          <cell r="B1373">
            <v>967254</v>
          </cell>
          <cell r="C1373" t="str">
            <v>N05BA12001</v>
          </cell>
          <cell r="D1373" t="str">
            <v>ALPRAZOLAM таблети 0,25mg</v>
          </cell>
          <cell r="E1373" t="str">
            <v>HELEX табл.30x0,25mg</v>
          </cell>
          <cell r="F1373">
            <v>30</v>
          </cell>
          <cell r="G1373" t="str">
            <v>KRKA</v>
          </cell>
          <cell r="H1373">
            <v>0.3786</v>
          </cell>
          <cell r="I1373">
            <v>11.358</v>
          </cell>
          <cell r="J1373">
            <v>0.39753</v>
          </cell>
          <cell r="K1373">
            <v>12</v>
          </cell>
        </row>
        <row r="1374">
          <cell r="B1374">
            <v>980382</v>
          </cell>
          <cell r="C1374" t="str">
            <v>N05BA12001</v>
          </cell>
          <cell r="D1374" t="str">
            <v>ALPRAZOLAM таблети 0,25mg</v>
          </cell>
          <cell r="E1374" t="str">
            <v>XANAX табл.30x0,25mg</v>
          </cell>
          <cell r="F1374">
            <v>30</v>
          </cell>
          <cell r="G1374" t="str">
            <v>PFIZER S.A.</v>
          </cell>
          <cell r="H1374">
            <v>0.3786</v>
          </cell>
          <cell r="I1374">
            <v>11.358</v>
          </cell>
          <cell r="J1374">
            <v>0.39753</v>
          </cell>
          <cell r="K1374">
            <v>12</v>
          </cell>
        </row>
        <row r="1375">
          <cell r="B1375">
            <v>984612</v>
          </cell>
          <cell r="C1375" t="str">
            <v>N05BA12001</v>
          </cell>
          <cell r="D1375" t="str">
            <v>ALPRAZOLAM таблети 0,25mg</v>
          </cell>
          <cell r="E1375" t="str">
            <v>ALPRAZOLAM табл.30x0,25mg</v>
          </cell>
          <cell r="F1375">
            <v>30</v>
          </cell>
          <cell r="G1375" t="str">
            <v>REPLEK FARM</v>
          </cell>
          <cell r="H1375">
            <v>0.3786</v>
          </cell>
          <cell r="I1375">
            <v>11.358</v>
          </cell>
          <cell r="J1375">
            <v>0.39753</v>
          </cell>
          <cell r="K1375">
            <v>12</v>
          </cell>
        </row>
        <row r="1376">
          <cell r="B1376">
            <v>106771</v>
          </cell>
          <cell r="C1376" t="str">
            <v>N05BA12002</v>
          </cell>
          <cell r="D1376" t="str">
            <v>ALPRAZOLAM таблети 0,5mg</v>
          </cell>
          <cell r="E1376" t="str">
            <v>MAPRAZAX табл.30x0,5mg</v>
          </cell>
          <cell r="F1376">
            <v>30</v>
          </cell>
          <cell r="G1376" t="str">
            <v>ALKALOID AD</v>
          </cell>
          <cell r="H1376">
            <v>0.7572</v>
          </cell>
          <cell r="I1376">
            <v>22.716</v>
          </cell>
          <cell r="J1376">
            <v>0.79506</v>
          </cell>
          <cell r="K1376">
            <v>24</v>
          </cell>
        </row>
        <row r="1377">
          <cell r="B1377">
            <v>967262</v>
          </cell>
          <cell r="C1377" t="str">
            <v>N05BA12002</v>
          </cell>
          <cell r="D1377" t="str">
            <v>ALPRAZOLAM таблети 0,5mg</v>
          </cell>
          <cell r="E1377" t="str">
            <v>HELEX табл.30x0,5mg</v>
          </cell>
          <cell r="F1377">
            <v>30</v>
          </cell>
          <cell r="G1377" t="str">
            <v>KRKA</v>
          </cell>
          <cell r="H1377">
            <v>0.7572</v>
          </cell>
          <cell r="I1377">
            <v>22.716</v>
          </cell>
          <cell r="J1377">
            <v>0.79506</v>
          </cell>
          <cell r="K1377">
            <v>24</v>
          </cell>
        </row>
        <row r="1378">
          <cell r="B1378">
            <v>980404</v>
          </cell>
          <cell r="C1378" t="str">
            <v>N05BA12002</v>
          </cell>
          <cell r="D1378" t="str">
            <v>ALPRAZOLAM таблети 0,5mg</v>
          </cell>
          <cell r="E1378" t="str">
            <v>XANAX табл.30x0,5mg</v>
          </cell>
          <cell r="F1378">
            <v>30</v>
          </cell>
          <cell r="G1378" t="str">
            <v>PFIZER S.A.</v>
          </cell>
          <cell r="H1378">
            <v>0.7572</v>
          </cell>
          <cell r="I1378">
            <v>22.716</v>
          </cell>
          <cell r="J1378">
            <v>0.79506</v>
          </cell>
          <cell r="K1378">
            <v>24</v>
          </cell>
        </row>
        <row r="1379">
          <cell r="B1379">
            <v>984744</v>
          </cell>
          <cell r="C1379" t="str">
            <v>N05BA12002</v>
          </cell>
          <cell r="D1379" t="str">
            <v>ALPRAZOLAM таблети 0,5mg</v>
          </cell>
          <cell r="E1379" t="str">
            <v>ALPRAZOLAM табл.30x0,5mg</v>
          </cell>
          <cell r="F1379">
            <v>30</v>
          </cell>
          <cell r="G1379" t="str">
            <v>REPLEK FARM</v>
          </cell>
          <cell r="H1379">
            <v>0.7572</v>
          </cell>
          <cell r="I1379">
            <v>22.716</v>
          </cell>
          <cell r="J1379">
            <v>0.79506</v>
          </cell>
          <cell r="K1379">
            <v>24</v>
          </cell>
        </row>
        <row r="1380">
          <cell r="B1380">
            <v>106798</v>
          </cell>
          <cell r="C1380" t="str">
            <v>N05BA12003</v>
          </cell>
          <cell r="D1380" t="str">
            <v>ALPRAZOLAM таблети 1mg</v>
          </cell>
          <cell r="E1380" t="str">
            <v>MAPRAZAX табл.30x1mg</v>
          </cell>
          <cell r="F1380">
            <v>30</v>
          </cell>
          <cell r="G1380" t="str">
            <v>ALKALOID AD</v>
          </cell>
          <cell r="H1380">
            <v>1.5143</v>
          </cell>
          <cell r="I1380">
            <v>45.429</v>
          </cell>
          <cell r="J1380">
            <v>1.590015</v>
          </cell>
          <cell r="K1380">
            <v>48</v>
          </cell>
        </row>
        <row r="1381">
          <cell r="B1381">
            <v>967289</v>
          </cell>
          <cell r="C1381" t="str">
            <v>N05BA12003</v>
          </cell>
          <cell r="D1381" t="str">
            <v>ALPRAZOLAM таблети 1mg</v>
          </cell>
          <cell r="E1381" t="str">
            <v>HELEX табл.30x1mg</v>
          </cell>
          <cell r="F1381">
            <v>30</v>
          </cell>
          <cell r="G1381" t="str">
            <v>KRKA</v>
          </cell>
          <cell r="H1381">
            <v>1.5143</v>
          </cell>
          <cell r="I1381">
            <v>45.429</v>
          </cell>
          <cell r="J1381">
            <v>1.590015</v>
          </cell>
          <cell r="K1381">
            <v>48</v>
          </cell>
        </row>
        <row r="1382">
          <cell r="B1382">
            <v>984752</v>
          </cell>
          <cell r="C1382" t="str">
            <v>N05BA12003</v>
          </cell>
          <cell r="D1382" t="str">
            <v>ALPRAZOLAM таблети 1mg</v>
          </cell>
          <cell r="E1382" t="str">
            <v>ALPRAZOLAM табл.30x1mg</v>
          </cell>
          <cell r="F1382">
            <v>30</v>
          </cell>
          <cell r="G1382" t="str">
            <v>REPLEK FARM</v>
          </cell>
          <cell r="H1382">
            <v>1.5143</v>
          </cell>
          <cell r="I1382">
            <v>45.429</v>
          </cell>
          <cell r="J1382">
            <v>1.590015</v>
          </cell>
          <cell r="K1382">
            <v>48</v>
          </cell>
        </row>
        <row r="1383">
          <cell r="B1383">
            <v>994227</v>
          </cell>
          <cell r="C1383" t="str">
            <v>N05BA12004</v>
          </cell>
          <cell r="D1383" t="str">
            <v>ALPRAZOLAM таблети со продолжено ослободување/таблети со модифицирано ослободување 0,5mg</v>
          </cell>
          <cell r="E1383" t="str">
            <v>HELEX SR табл.со модиф.ослоб.30x0,5mg</v>
          </cell>
          <cell r="F1383">
            <v>30</v>
          </cell>
          <cell r="G1383" t="str">
            <v>KRKA</v>
          </cell>
          <cell r="H1383">
            <v>1.5143</v>
          </cell>
          <cell r="I1383">
            <v>45.429</v>
          </cell>
          <cell r="J1383">
            <v>1.590015</v>
          </cell>
          <cell r="K1383">
            <v>48</v>
          </cell>
        </row>
        <row r="1384">
          <cell r="B1384">
            <v>994235</v>
          </cell>
          <cell r="C1384" t="str">
            <v>N05BA12005</v>
          </cell>
          <cell r="D1384" t="str">
            <v>ALPRAZOLAM таблети со продолжено ослободување/таблети со модифицирано ослободување 1mg</v>
          </cell>
          <cell r="E1384" t="str">
            <v>HELEX SR табл.со модиф.ослоб.30x1mg</v>
          </cell>
          <cell r="F1384">
            <v>30</v>
          </cell>
          <cell r="G1384" t="str">
            <v>KRKA</v>
          </cell>
          <cell r="H1384">
            <v>3.0287</v>
          </cell>
          <cell r="I1384">
            <v>90.861</v>
          </cell>
          <cell r="J1384">
            <v>3.1801350000000004</v>
          </cell>
          <cell r="K1384">
            <v>95</v>
          </cell>
        </row>
        <row r="1385">
          <cell r="B1385">
            <v>994243</v>
          </cell>
          <cell r="C1385" t="str">
            <v>N05BA12006</v>
          </cell>
          <cell r="D1385" t="str">
            <v>ALPRAZOLAM таблети со продолжено ослободување/таблети со модифицирано ослободување 2mg</v>
          </cell>
          <cell r="E1385" t="str">
            <v>HELEX SR табл.со модиф.ослоб.30x2mg</v>
          </cell>
          <cell r="F1385">
            <v>30</v>
          </cell>
          <cell r="G1385" t="str">
            <v>KRKA</v>
          </cell>
          <cell r="H1385">
            <v>6.0573</v>
          </cell>
          <cell r="I1385">
            <v>181.719</v>
          </cell>
          <cell r="J1385">
            <v>6.360165</v>
          </cell>
          <cell r="K1385">
            <v>191</v>
          </cell>
        </row>
        <row r="1386">
          <cell r="B1386">
            <v>28304</v>
          </cell>
          <cell r="C1386" t="str">
            <v>N05CD01001</v>
          </cell>
          <cell r="D1386" t="str">
            <v>FLURAZEPAM капсули 15mg</v>
          </cell>
          <cell r="E1386" t="str">
            <v>FLUZEPAM капс.10 x 15mg</v>
          </cell>
          <cell r="F1386">
            <v>10</v>
          </cell>
          <cell r="G1386" t="str">
            <v>KRKA</v>
          </cell>
          <cell r="H1386">
            <v>6.611</v>
          </cell>
          <cell r="I1386">
            <v>66.11</v>
          </cell>
          <cell r="J1386">
            <v>6.94155</v>
          </cell>
          <cell r="K1386">
            <v>69</v>
          </cell>
        </row>
        <row r="1387">
          <cell r="B1387">
            <v>28339</v>
          </cell>
          <cell r="C1387" t="str">
            <v>N05CD01002</v>
          </cell>
          <cell r="D1387" t="str">
            <v>FLURAZEPAM капсули 30mg</v>
          </cell>
          <cell r="E1387" t="str">
            <v>FLUZEPAM капс.10 x 30mg</v>
          </cell>
          <cell r="F1387">
            <v>10</v>
          </cell>
          <cell r="G1387" t="str">
            <v>KRKA</v>
          </cell>
          <cell r="H1387">
            <v>9.0235</v>
          </cell>
          <cell r="I1387">
            <v>90.235</v>
          </cell>
          <cell r="J1387">
            <v>9.474675000000001</v>
          </cell>
          <cell r="K1387">
            <v>95</v>
          </cell>
        </row>
        <row r="1388">
          <cell r="B1388">
            <v>992186</v>
          </cell>
          <cell r="C1388" t="str">
            <v>N05CD08001</v>
          </cell>
          <cell r="D1388" t="str">
            <v>MIDAZOLAM инјекции 5mg</v>
          </cell>
          <cell r="E1388" t="str">
            <v>MIDAZOLAM PANFARMA инјекции 10x5 mg/5 ml</v>
          </cell>
          <cell r="F1388">
            <v>10</v>
          </cell>
          <cell r="G1388" t="str">
            <v>ROTEX ME</v>
          </cell>
          <cell r="H1388">
            <v>28.667</v>
          </cell>
          <cell r="I1388">
            <v>286.67</v>
          </cell>
          <cell r="J1388">
            <v>30.100350000000002</v>
          </cell>
          <cell r="K1388">
            <v>301</v>
          </cell>
        </row>
        <row r="1389">
          <cell r="B1389">
            <v>108774</v>
          </cell>
          <cell r="C1389" t="str">
            <v>N05CD08002</v>
          </cell>
          <cell r="D1389" t="str">
            <v>MIDAZOLAM инјекции 50mg</v>
          </cell>
          <cell r="E1389" t="str">
            <v>MIDAZOLAM KALCEKS инјекции 10x50 mg/10 ml</v>
          </cell>
          <cell r="F1389" t="str">
            <v>10</v>
          </cell>
          <cell r="G1389" t="str">
            <v>AS KALCEKS</v>
          </cell>
          <cell r="H1389">
            <v>176.794</v>
          </cell>
          <cell r="I1389">
            <v>1767.94</v>
          </cell>
          <cell r="J1389">
            <v>185.63370000000003</v>
          </cell>
          <cell r="K1389">
            <v>1856</v>
          </cell>
        </row>
        <row r="1390">
          <cell r="B1390">
            <v>992259</v>
          </cell>
          <cell r="C1390" t="str">
            <v>N05CD08002</v>
          </cell>
          <cell r="D1390" t="str">
            <v>MIDAZOLAM инјекции 50mg</v>
          </cell>
          <cell r="E1390" t="str">
            <v>MIDAZOLAM PANFARMA инјекции 10x50 mg/10ml</v>
          </cell>
          <cell r="F1390">
            <v>10</v>
          </cell>
          <cell r="G1390" t="str">
            <v>ROTEX ME</v>
          </cell>
          <cell r="H1390">
            <v>176.794</v>
          </cell>
          <cell r="I1390">
            <v>1767.94</v>
          </cell>
          <cell r="J1390">
            <v>185.63370000000003</v>
          </cell>
          <cell r="K1390">
            <v>1856</v>
          </cell>
        </row>
        <row r="1391">
          <cell r="B1391">
            <v>979139</v>
          </cell>
          <cell r="C1391" t="str">
            <v>N05CF02001</v>
          </cell>
          <cell r="D1391" t="str">
            <v>ZOLPIDEM таблети 5mg</v>
          </cell>
          <cell r="E1391" t="str">
            <v>LUNATA филм обл.табл. 10 x 5mg </v>
          </cell>
          <cell r="F1391">
            <v>10</v>
          </cell>
          <cell r="G1391" t="str">
            <v>ALKALOID AD</v>
          </cell>
          <cell r="H1391">
            <v>1.9281</v>
          </cell>
          <cell r="I1391">
            <v>19.281</v>
          </cell>
          <cell r="J1391">
            <v>2.024505</v>
          </cell>
          <cell r="K1391">
            <v>20</v>
          </cell>
        </row>
        <row r="1392">
          <cell r="B1392">
            <v>987964</v>
          </cell>
          <cell r="C1392" t="str">
            <v>N05CF02001</v>
          </cell>
          <cell r="D1392" t="str">
            <v>ZOLPIDEM таблети 5mg</v>
          </cell>
          <cell r="E1392" t="str">
            <v>ZOLSANA филм обл.табл. 20 x 5mg </v>
          </cell>
          <cell r="F1392">
            <v>20</v>
          </cell>
          <cell r="G1392" t="str">
            <v>KRKA</v>
          </cell>
          <cell r="H1392">
            <v>1.9281</v>
          </cell>
          <cell r="I1392">
            <v>38.562</v>
          </cell>
          <cell r="J1392">
            <v>2.024505</v>
          </cell>
          <cell r="K1392">
            <v>40</v>
          </cell>
        </row>
        <row r="1393">
          <cell r="B1393">
            <v>979147</v>
          </cell>
          <cell r="C1393" t="str">
            <v>N05CF02002</v>
          </cell>
          <cell r="D1393" t="str">
            <v>ZOLPIDEM таблети 10mg</v>
          </cell>
          <cell r="E1393" t="str">
            <v>LUNATA филм обл.табл. 10 x 10mg </v>
          </cell>
          <cell r="F1393">
            <v>10</v>
          </cell>
          <cell r="G1393" t="str">
            <v>ALKALOID AD</v>
          </cell>
          <cell r="H1393">
            <v>3.7359</v>
          </cell>
          <cell r="I1393">
            <v>37.359</v>
          </cell>
          <cell r="J1393">
            <v>3.922695</v>
          </cell>
          <cell r="K1393">
            <v>39</v>
          </cell>
        </row>
        <row r="1394">
          <cell r="B1394">
            <v>972878</v>
          </cell>
          <cell r="C1394" t="str">
            <v>N05CF02002</v>
          </cell>
          <cell r="D1394" t="str">
            <v>ZOLPIDEM таблети 10mg</v>
          </cell>
          <cell r="E1394" t="str">
            <v>SANVAL филм обл.табл. 20 x 10mg </v>
          </cell>
          <cell r="F1394">
            <v>20</v>
          </cell>
          <cell r="G1394" t="str">
            <v>LEK SKOPJE 
VO SORABOTKA SO LEK LJUBLJANA</v>
          </cell>
          <cell r="H1394">
            <v>3.7359</v>
          </cell>
          <cell r="I1394">
            <v>74.718</v>
          </cell>
          <cell r="J1394">
            <v>3.922695</v>
          </cell>
          <cell r="K1394">
            <v>78</v>
          </cell>
        </row>
        <row r="1395">
          <cell r="B1395">
            <v>987972</v>
          </cell>
          <cell r="C1395" t="str">
            <v>N05CF02002</v>
          </cell>
          <cell r="D1395" t="str">
            <v>ZOLPIDEM таблети 10mg</v>
          </cell>
          <cell r="E1395" t="str">
            <v>ZOLSANA филм обл.табл. 20 x 10mg </v>
          </cell>
          <cell r="F1395">
            <v>20</v>
          </cell>
          <cell r="G1395" t="str">
            <v>KRKA</v>
          </cell>
          <cell r="H1395">
            <v>3.7359</v>
          </cell>
          <cell r="I1395">
            <v>74.718</v>
          </cell>
          <cell r="J1395">
            <v>3.922695</v>
          </cell>
          <cell r="K1395">
            <v>78</v>
          </cell>
        </row>
        <row r="1396">
          <cell r="B1396">
            <v>29696</v>
          </cell>
          <cell r="C1396" t="str">
            <v>N06AA09001</v>
          </cell>
          <cell r="D1396" t="str">
            <v>AMITRIPTYLINE таблети 10mg</v>
          </cell>
          <cell r="E1396" t="str">
            <v>AMYZOL филм обл.табл.100x10mg</v>
          </cell>
          <cell r="F1396">
            <v>100</v>
          </cell>
          <cell r="G1396" t="str">
            <v>LEK SKOPJE 
VO SORABOTKA SO LEK LJUBLJANA</v>
          </cell>
          <cell r="H1396">
            <v>0.8476</v>
          </cell>
          <cell r="I1396">
            <v>84.76</v>
          </cell>
          <cell r="J1396">
            <v>0.8899800000000001</v>
          </cell>
          <cell r="K1396">
            <v>89</v>
          </cell>
        </row>
        <row r="1397">
          <cell r="B1397">
            <v>29718</v>
          </cell>
          <cell r="C1397" t="str">
            <v>N06AA09002</v>
          </cell>
          <cell r="D1397" t="str">
            <v>AMITRIPTYLINE таблети 25mg</v>
          </cell>
          <cell r="E1397" t="str">
            <v>AMYZOL филм обл.табл.30x25mg</v>
          </cell>
          <cell r="F1397">
            <v>30</v>
          </cell>
          <cell r="G1397" t="str">
            <v>LEK SKOPJE 
VO SORABOTKA SO LEK LJUBLJANA</v>
          </cell>
          <cell r="H1397">
            <v>1.5832</v>
          </cell>
          <cell r="I1397">
            <v>47.496</v>
          </cell>
          <cell r="J1397">
            <v>1.66236</v>
          </cell>
          <cell r="K1397">
            <v>50</v>
          </cell>
        </row>
        <row r="1398">
          <cell r="B1398">
            <v>980129</v>
          </cell>
          <cell r="C1398" t="str">
            <v>N06AA09002</v>
          </cell>
          <cell r="D1398" t="str">
            <v>AMITRIPTYLINE таблети 25mg</v>
          </cell>
          <cell r="E1398" t="str">
            <v>AMITRIPTYLINE филм обл.табл.30x25mg</v>
          </cell>
          <cell r="F1398">
            <v>30</v>
          </cell>
          <cell r="G1398" t="str">
            <v>REMEDICA</v>
          </cell>
          <cell r="H1398">
            <v>1.5832</v>
          </cell>
          <cell r="I1398">
            <v>47.496</v>
          </cell>
          <cell r="J1398">
            <v>1.66236</v>
          </cell>
          <cell r="K1398">
            <v>50</v>
          </cell>
        </row>
        <row r="1399">
          <cell r="B1399">
            <v>989622</v>
          </cell>
          <cell r="C1399" t="str">
            <v>N06AB03003</v>
          </cell>
          <cell r="D1399" t="str">
            <v>FLUOXETINE таблети 20mg</v>
          </cell>
          <cell r="E1399" t="str">
            <v>FLUNISAN табл. 30 x 20mg</v>
          </cell>
          <cell r="F1399">
            <v>30</v>
          </cell>
          <cell r="G1399" t="str">
            <v>HEMOFARM</v>
          </cell>
          <cell r="H1399">
            <v>1.996</v>
          </cell>
          <cell r="I1399">
            <v>59.88</v>
          </cell>
          <cell r="J1399">
            <v>2.0958</v>
          </cell>
          <cell r="K1399">
            <v>63</v>
          </cell>
        </row>
        <row r="1400">
          <cell r="B1400">
            <v>107662</v>
          </cell>
          <cell r="C1400" t="str">
            <v>N06AB05003</v>
          </cell>
          <cell r="D1400" t="str">
            <v>PAROXETINE таблети 20mg</v>
          </cell>
          <cell r="E1400" t="str">
            <v>PAROKSETIN филм обл.табл.30x20mg</v>
          </cell>
          <cell r="F1400">
            <v>30</v>
          </cell>
          <cell r="G1400" t="str">
            <v>ZDRAVLJE</v>
          </cell>
          <cell r="H1400">
            <v>5.3333</v>
          </cell>
          <cell r="I1400">
            <v>159.99900000000002</v>
          </cell>
          <cell r="J1400">
            <v>5.599965000000001</v>
          </cell>
          <cell r="K1400">
            <v>168</v>
          </cell>
        </row>
        <row r="1401">
          <cell r="B1401">
            <v>997773</v>
          </cell>
          <cell r="C1401" t="str">
            <v>N06AB05003</v>
          </cell>
          <cell r="D1401" t="str">
            <v>PAROXETINE таблети 20mg</v>
          </cell>
          <cell r="E1401" t="str">
            <v>SEROXAT филм обл.табл.30x20mg</v>
          </cell>
          <cell r="F1401">
            <v>30</v>
          </cell>
          <cell r="G1401" t="str">
            <v>GSK</v>
          </cell>
          <cell r="H1401">
            <v>5.3333</v>
          </cell>
          <cell r="I1401">
            <v>159.99900000000002</v>
          </cell>
          <cell r="J1401">
            <v>5.599965000000001</v>
          </cell>
          <cell r="K1401">
            <v>168</v>
          </cell>
        </row>
        <row r="1402">
          <cell r="B1402">
            <v>998028</v>
          </cell>
          <cell r="C1402" t="str">
            <v>N06AB05003</v>
          </cell>
          <cell r="D1402" t="str">
            <v>PAROXETINE таблети 20mg</v>
          </cell>
          <cell r="E1402" t="str">
            <v>PAROKSETIN PharmaS филм обл.табл.30x20mg</v>
          </cell>
          <cell r="F1402">
            <v>30</v>
          </cell>
          <cell r="G1402" t="str">
            <v>PHARMAS</v>
          </cell>
          <cell r="H1402">
            <v>5.3333</v>
          </cell>
          <cell r="I1402">
            <v>159.99900000000002</v>
          </cell>
          <cell r="J1402">
            <v>5.599965000000001</v>
          </cell>
          <cell r="K1402">
            <v>168</v>
          </cell>
        </row>
        <row r="1403">
          <cell r="B1403">
            <v>997803</v>
          </cell>
          <cell r="C1403" t="str">
            <v>N06AB05003</v>
          </cell>
          <cell r="D1403" t="str">
            <v>PAROXETINE таблети 20mg</v>
          </cell>
          <cell r="E1403" t="str">
            <v>DEPROZEL филм обл.табл.30x20mg</v>
          </cell>
          <cell r="F1403">
            <v>30</v>
          </cell>
          <cell r="G1403" t="str">
            <v>PLIVA</v>
          </cell>
          <cell r="H1403">
            <v>5.3333</v>
          </cell>
          <cell r="I1403">
            <v>159.99900000000002</v>
          </cell>
          <cell r="J1403">
            <v>5.599965000000001</v>
          </cell>
          <cell r="K1403">
            <v>168</v>
          </cell>
        </row>
        <row r="1404">
          <cell r="B1404">
            <v>997781</v>
          </cell>
          <cell r="C1404" t="str">
            <v>N06AB05003</v>
          </cell>
          <cell r="D1404" t="str">
            <v>PAROXETINE таблети 20mg</v>
          </cell>
          <cell r="E1404" t="str">
            <v>PAROKSETIN филм обл.табл.30x20mg</v>
          </cell>
          <cell r="F1404">
            <v>30</v>
          </cell>
          <cell r="G1404" t="str">
            <v>REPLEK FARM</v>
          </cell>
          <cell r="H1404">
            <v>5.3333</v>
          </cell>
          <cell r="I1404">
            <v>159.99900000000002</v>
          </cell>
          <cell r="J1404">
            <v>5.599965000000001</v>
          </cell>
          <cell r="K1404">
            <v>168</v>
          </cell>
        </row>
        <row r="1405">
          <cell r="B1405">
            <v>107476</v>
          </cell>
          <cell r="C1405" t="str">
            <v>N06AB05003</v>
          </cell>
          <cell r="D1405" t="str">
            <v>PAROXETINE таблети 20mg</v>
          </cell>
          <cell r="E1405" t="str">
            <v>PAROXETIN ALKALOID  филм обл.табл.30x20mg</v>
          </cell>
          <cell r="F1405">
            <v>30</v>
          </cell>
          <cell r="G1405" t="str">
            <v>ALKALOID AD</v>
          </cell>
          <cell r="H1405">
            <v>5.3333</v>
          </cell>
          <cell r="I1405">
            <v>159.99900000000002</v>
          </cell>
          <cell r="J1405">
            <v>5.599965000000001</v>
          </cell>
          <cell r="K1405">
            <v>168</v>
          </cell>
        </row>
        <row r="1406">
          <cell r="B1406">
            <v>998095</v>
          </cell>
          <cell r="C1406" t="str">
            <v>N06AB05005</v>
          </cell>
          <cell r="D1406" t="str">
            <v>PAROXETINE таблети 30mg</v>
          </cell>
          <cell r="E1406" t="str">
            <v>PAROKSETIN PharmaS филм обл.табл.30x30mg</v>
          </cell>
          <cell r="F1406">
            <v>30</v>
          </cell>
          <cell r="G1406" t="str">
            <v>PHARMAS</v>
          </cell>
          <cell r="H1406">
            <v>9.0349</v>
          </cell>
          <cell r="I1406">
            <v>271.047</v>
          </cell>
          <cell r="J1406">
            <v>9.486645000000001</v>
          </cell>
          <cell r="K1406">
            <v>285</v>
          </cell>
        </row>
        <row r="1407">
          <cell r="B1407">
            <v>998079</v>
          </cell>
          <cell r="C1407" t="str">
            <v>N06AB05005</v>
          </cell>
          <cell r="D1407" t="str">
            <v>PAROXETINE таблети 30mg</v>
          </cell>
          <cell r="E1407" t="str">
            <v>PAROKSETIN филм обл.табл.30x30mg</v>
          </cell>
          <cell r="F1407">
            <v>30</v>
          </cell>
          <cell r="G1407" t="str">
            <v>REPLEK FARM</v>
          </cell>
          <cell r="H1407">
            <v>9.0349</v>
          </cell>
          <cell r="I1407">
            <v>271.047</v>
          </cell>
          <cell r="J1407">
            <v>9.486645000000001</v>
          </cell>
          <cell r="K1407">
            <v>285</v>
          </cell>
        </row>
        <row r="1408">
          <cell r="B1408">
            <v>998214</v>
          </cell>
          <cell r="C1408" t="str">
            <v>N06AB06003</v>
          </cell>
          <cell r="D1408" t="str">
            <v>SERTRALINE таблети 50mg</v>
          </cell>
          <cell r="E1408" t="str">
            <v>TRAGAL филм обл.табл.28x50mg</v>
          </cell>
          <cell r="F1408">
            <v>28</v>
          </cell>
          <cell r="G1408" t="str">
            <v>GALENIKA AD</v>
          </cell>
          <cell r="H1408">
            <v>2.9645</v>
          </cell>
          <cell r="I1408">
            <v>83.006</v>
          </cell>
          <cell r="J1408">
            <v>3.112725</v>
          </cell>
          <cell r="K1408">
            <v>87</v>
          </cell>
        </row>
        <row r="1409">
          <cell r="B1409">
            <v>105805</v>
          </cell>
          <cell r="C1409" t="str">
            <v>N06AB06003</v>
          </cell>
          <cell r="D1409" t="str">
            <v>SERTRALINE таблети 50mg</v>
          </cell>
          <cell r="E1409" t="str">
            <v>ZOLOFT филм обл.табл.28x50mg</v>
          </cell>
          <cell r="F1409">
            <v>28</v>
          </cell>
          <cell r="G1409" t="str">
            <v>HAUPT PHARM</v>
          </cell>
          <cell r="H1409">
            <v>2.9645</v>
          </cell>
          <cell r="I1409">
            <v>83.006</v>
          </cell>
          <cell r="J1409">
            <v>3.112725</v>
          </cell>
          <cell r="K1409">
            <v>87</v>
          </cell>
        </row>
        <row r="1410">
          <cell r="B1410">
            <v>998249</v>
          </cell>
          <cell r="C1410" t="str">
            <v>N06AB06003</v>
          </cell>
          <cell r="D1410" t="str">
            <v>SERTRALINE таблети 50mg</v>
          </cell>
          <cell r="E1410" t="str">
            <v>SIDATA филм обл.табл.28x50mg</v>
          </cell>
          <cell r="F1410">
            <v>28</v>
          </cell>
          <cell r="G1410" t="str">
            <v>HEMOFARM</v>
          </cell>
          <cell r="H1410">
            <v>2.9645</v>
          </cell>
          <cell r="I1410">
            <v>83.006</v>
          </cell>
          <cell r="J1410">
            <v>3.112725</v>
          </cell>
          <cell r="K1410">
            <v>87</v>
          </cell>
        </row>
        <row r="1411">
          <cell r="B1411">
            <v>998141</v>
          </cell>
          <cell r="C1411" t="str">
            <v>N06AB06003</v>
          </cell>
          <cell r="D1411" t="str">
            <v>SERTRALINE таблети 50mg</v>
          </cell>
          <cell r="E1411" t="str">
            <v>ASENTRA филм обл.табл.28x50mg</v>
          </cell>
          <cell r="F1411">
            <v>28</v>
          </cell>
          <cell r="G1411" t="str">
            <v>KRKA</v>
          </cell>
          <cell r="H1411">
            <v>2.9645</v>
          </cell>
          <cell r="I1411">
            <v>83.006</v>
          </cell>
          <cell r="J1411">
            <v>3.112725</v>
          </cell>
          <cell r="K1411">
            <v>87</v>
          </cell>
        </row>
        <row r="1412">
          <cell r="B1412">
            <v>105171</v>
          </cell>
          <cell r="C1412" t="str">
            <v>N06AB06003</v>
          </cell>
          <cell r="D1412" t="str">
            <v>SERTRALINE таблети 50mg</v>
          </cell>
          <cell r="E1412" t="str">
            <v>MISOL филм обл.табл.28x50mg</v>
          </cell>
          <cell r="F1412">
            <v>28</v>
          </cell>
          <cell r="G1412" t="str">
            <v>NOBEL ILAC</v>
          </cell>
          <cell r="H1412">
            <v>2.9645</v>
          </cell>
          <cell r="I1412">
            <v>83.006</v>
          </cell>
          <cell r="J1412">
            <v>3.112725</v>
          </cell>
          <cell r="K1412">
            <v>87</v>
          </cell>
        </row>
        <row r="1413">
          <cell r="B1413">
            <v>998206</v>
          </cell>
          <cell r="C1413" t="str">
            <v>N06AB06003</v>
          </cell>
          <cell r="D1413" t="str">
            <v>SERTRALINE таблети 50mg</v>
          </cell>
          <cell r="E1413" t="str">
            <v>LUXETA филм обл.табл.30x50mg</v>
          </cell>
          <cell r="F1413">
            <v>30</v>
          </cell>
          <cell r="G1413" t="str">
            <v>PLIVA</v>
          </cell>
          <cell r="H1413">
            <v>2.9645</v>
          </cell>
          <cell r="I1413">
            <v>88.935</v>
          </cell>
          <cell r="J1413">
            <v>3.112725</v>
          </cell>
          <cell r="K1413">
            <v>93</v>
          </cell>
        </row>
        <row r="1414">
          <cell r="B1414">
            <v>998281</v>
          </cell>
          <cell r="C1414" t="str">
            <v>N06AB06006</v>
          </cell>
          <cell r="D1414" t="str">
            <v>SERTRALINE таблети 100mg</v>
          </cell>
          <cell r="E1414" t="str">
            <v>TRAGAL филм обл.табл.28x100mg</v>
          </cell>
          <cell r="F1414">
            <v>28</v>
          </cell>
          <cell r="G1414" t="str">
            <v>GALENIKA AD</v>
          </cell>
          <cell r="H1414">
            <v>10.204</v>
          </cell>
          <cell r="I1414">
            <v>285.712</v>
          </cell>
          <cell r="J1414">
            <v>10.714200000000002</v>
          </cell>
          <cell r="K1414">
            <v>300</v>
          </cell>
        </row>
        <row r="1415">
          <cell r="B1415">
            <v>105961</v>
          </cell>
          <cell r="C1415" t="str">
            <v>N06AB06006</v>
          </cell>
          <cell r="D1415" t="str">
            <v>SERTRALINE таблети 100mg</v>
          </cell>
          <cell r="E1415" t="str">
            <v>ZOLOFT филм обл.табл.28x100mg</v>
          </cell>
          <cell r="F1415">
            <v>28</v>
          </cell>
          <cell r="G1415" t="str">
            <v>HAUPT PHARM</v>
          </cell>
          <cell r="H1415">
            <v>10.204</v>
          </cell>
          <cell r="I1415">
            <v>285.712</v>
          </cell>
          <cell r="J1415">
            <v>10.714200000000002</v>
          </cell>
          <cell r="K1415">
            <v>300</v>
          </cell>
        </row>
        <row r="1416">
          <cell r="B1416">
            <v>998265</v>
          </cell>
          <cell r="C1416" t="str">
            <v>N06AB06006</v>
          </cell>
          <cell r="D1416" t="str">
            <v>SERTRALINE таблети 100mg</v>
          </cell>
          <cell r="E1416" t="str">
            <v>ASENTRA филм обл.табл.28x100mg</v>
          </cell>
          <cell r="F1416">
            <v>28</v>
          </cell>
          <cell r="G1416" t="str">
            <v>KRKA</v>
          </cell>
          <cell r="H1416">
            <v>10.204</v>
          </cell>
          <cell r="I1416">
            <v>285.712</v>
          </cell>
          <cell r="J1416">
            <v>10.714200000000002</v>
          </cell>
          <cell r="K1416">
            <v>300</v>
          </cell>
        </row>
        <row r="1417">
          <cell r="B1417">
            <v>979767</v>
          </cell>
          <cell r="C1417" t="str">
            <v>N06AX16001</v>
          </cell>
          <cell r="D1417" t="str">
            <v>VENLAFAXINE таблети 37,5mg</v>
          </cell>
          <cell r="E1417" t="str">
            <v>VELAFAX  таблети 28 x 37,5 mg</v>
          </cell>
          <cell r="F1417">
            <v>28</v>
          </cell>
          <cell r="G1417" t="str">
            <v>PLIVA</v>
          </cell>
          <cell r="H1417">
            <v>4.806</v>
          </cell>
          <cell r="I1417">
            <v>134.568</v>
          </cell>
          <cell r="J1417">
            <v>5.0463000000000005</v>
          </cell>
          <cell r="K1417">
            <v>141</v>
          </cell>
        </row>
        <row r="1418">
          <cell r="B1418">
            <v>979619</v>
          </cell>
          <cell r="C1418" t="str">
            <v>N06AX16001</v>
          </cell>
          <cell r="D1418" t="str">
            <v>VENLAFAXINE таблети 37,5mg</v>
          </cell>
          <cell r="E1418" t="str">
            <v>ZANFEXA таблети 30 x 37,5 mg</v>
          </cell>
          <cell r="F1418">
            <v>30</v>
          </cell>
          <cell r="G1418" t="str">
            <v>ALKALOID AD</v>
          </cell>
          <cell r="H1418">
            <v>4.806</v>
          </cell>
          <cell r="I1418">
            <v>144.18</v>
          </cell>
          <cell r="J1418">
            <v>5.0463000000000005</v>
          </cell>
          <cell r="K1418">
            <v>151</v>
          </cell>
        </row>
        <row r="1419">
          <cell r="B1419">
            <v>979627</v>
          </cell>
          <cell r="C1419" t="str">
            <v>N06AX16002</v>
          </cell>
          <cell r="D1419" t="str">
            <v>VENLAFAXINE таблети 50mg</v>
          </cell>
          <cell r="E1419" t="str">
            <v>ZANFEXA таблети 30 x 50 mg</v>
          </cell>
          <cell r="F1419">
            <v>30</v>
          </cell>
          <cell r="G1419" t="str">
            <v>ALKALOID AD</v>
          </cell>
          <cell r="H1419">
            <v>6.4079</v>
          </cell>
          <cell r="I1419">
            <v>192.237</v>
          </cell>
          <cell r="J1419">
            <v>6.728295</v>
          </cell>
          <cell r="K1419">
            <v>202</v>
          </cell>
        </row>
        <row r="1420">
          <cell r="B1420">
            <v>979775</v>
          </cell>
          <cell r="C1420" t="str">
            <v>N06AX16003</v>
          </cell>
          <cell r="D1420" t="str">
            <v>VENLAFAXINE таблети 75mg</v>
          </cell>
          <cell r="E1420" t="str">
            <v>VELAFAX  таблети 28 x 75 mg</v>
          </cell>
          <cell r="F1420">
            <v>28</v>
          </cell>
          <cell r="G1420" t="str">
            <v>PLIVA</v>
          </cell>
          <cell r="H1420">
            <v>9.6118</v>
          </cell>
          <cell r="I1420">
            <v>269.13</v>
          </cell>
          <cell r="J1420">
            <v>10.092390000000002</v>
          </cell>
          <cell r="K1420">
            <v>283</v>
          </cell>
        </row>
        <row r="1421">
          <cell r="B1421">
            <v>979635</v>
          </cell>
          <cell r="C1421" t="str">
            <v>N06AX16003</v>
          </cell>
          <cell r="D1421" t="str">
            <v>VENLAFAXINE таблети 75mg</v>
          </cell>
          <cell r="E1421" t="str">
            <v>ZANFEXA таблети 30 x 75 мг</v>
          </cell>
          <cell r="F1421">
            <v>30</v>
          </cell>
          <cell r="G1421" t="str">
            <v>ALKALOID AD</v>
          </cell>
          <cell r="H1421">
            <v>9.6118</v>
          </cell>
          <cell r="I1421">
            <v>288.354</v>
          </cell>
          <cell r="J1421">
            <v>10.092390000000002</v>
          </cell>
          <cell r="K1421">
            <v>303</v>
          </cell>
        </row>
        <row r="1422">
          <cell r="B1422">
            <v>102881</v>
          </cell>
          <cell r="C1422" t="str">
            <v>N06AX16005</v>
          </cell>
          <cell r="D1422" t="str">
            <v>VENLAFAXINE капсули со продолжено/модифицирано ослободување 37,50 mg</v>
          </cell>
          <cell r="E1422" t="str">
            <v>ALVENTA капс. со модифицирано осл. 28 x 37,5 mg.</v>
          </cell>
          <cell r="F1422">
            <v>28</v>
          </cell>
          <cell r="G1422" t="str">
            <v>KRKA</v>
          </cell>
          <cell r="H1422">
            <v>5.0489</v>
          </cell>
          <cell r="I1422">
            <v>141.369</v>
          </cell>
          <cell r="J1422">
            <v>5.3013449999999995</v>
          </cell>
          <cell r="K1422">
            <v>148</v>
          </cell>
        </row>
        <row r="1423">
          <cell r="B1423">
            <v>102911</v>
          </cell>
          <cell r="C1423" t="str">
            <v>N06AX16005</v>
          </cell>
          <cell r="D1423" t="str">
            <v>VENLAFAXINE капсули со продолжено/модифицирано ослободување 37,50 mg</v>
          </cell>
          <cell r="E1423" t="str">
            <v>ZANFEXA XR капс. со модифицирано осл. 30 x 37,5 mg.</v>
          </cell>
          <cell r="F1423">
            <v>30</v>
          </cell>
          <cell r="G1423" t="str">
            <v>ALKALOID AD</v>
          </cell>
          <cell r="H1423">
            <v>5.0489</v>
          </cell>
          <cell r="I1423">
            <v>151.467</v>
          </cell>
          <cell r="J1423">
            <v>5.3013449999999995</v>
          </cell>
          <cell r="K1423">
            <v>159</v>
          </cell>
        </row>
        <row r="1424">
          <cell r="B1424">
            <v>102938</v>
          </cell>
          <cell r="C1424" t="str">
            <v>N06AX16006</v>
          </cell>
          <cell r="D1424" t="str">
            <v>VENLAFAXINE капсули со продолжено/модифицирано ослободување 75 mg</v>
          </cell>
          <cell r="E1424" t="str">
            <v>ALVENTA капс. со модифицирано осл. 28 x 75 mg.</v>
          </cell>
          <cell r="F1424">
            <v>28</v>
          </cell>
          <cell r="G1424" t="str">
            <v>KRKA</v>
          </cell>
          <cell r="H1424">
            <v>5.8857</v>
          </cell>
          <cell r="I1424">
            <v>164.8</v>
          </cell>
          <cell r="J1424">
            <v>6.179985</v>
          </cell>
          <cell r="K1424">
            <v>173</v>
          </cell>
        </row>
        <row r="1425">
          <cell r="B1425">
            <v>102946</v>
          </cell>
          <cell r="C1425" t="str">
            <v>N06AX16006</v>
          </cell>
          <cell r="D1425" t="str">
            <v>VENLAFAXINE капсули со продолжено/модифицирано ослободување 75 mg</v>
          </cell>
          <cell r="E1425" t="str">
            <v>VELAFAX XL капс. со продолжено осл. 28 x 75 mg.</v>
          </cell>
          <cell r="F1425">
            <v>28</v>
          </cell>
          <cell r="G1425" t="str">
            <v>PLIVA</v>
          </cell>
          <cell r="H1425">
            <v>5.8857</v>
          </cell>
          <cell r="I1425">
            <v>164.8</v>
          </cell>
          <cell r="J1425">
            <v>6.179985</v>
          </cell>
          <cell r="K1425">
            <v>173</v>
          </cell>
        </row>
        <row r="1426">
          <cell r="B1426">
            <v>102962</v>
          </cell>
          <cell r="C1426" t="str">
            <v>N06AX16006</v>
          </cell>
          <cell r="D1426" t="str">
            <v>VENLAFAXINE капсули со продолжено/модифицирано ослободување 75 mg</v>
          </cell>
          <cell r="E1426" t="str">
            <v>ZANFEXA XR капс. со продолжено осл. 30 x 75 mg.</v>
          </cell>
          <cell r="F1426">
            <v>30</v>
          </cell>
          <cell r="G1426" t="str">
            <v>ALKALOID AD</v>
          </cell>
          <cell r="H1426">
            <v>5.8857</v>
          </cell>
          <cell r="I1426">
            <v>176.571</v>
          </cell>
          <cell r="J1426">
            <v>6.179985</v>
          </cell>
          <cell r="K1426">
            <v>185</v>
          </cell>
        </row>
        <row r="1427">
          <cell r="B1427">
            <v>102989</v>
          </cell>
          <cell r="C1427" t="str">
            <v>N06AX16007</v>
          </cell>
          <cell r="D1427" t="str">
            <v>VENLAFAXINE капсули со продолжено/модифицирано ослободување 150 mg</v>
          </cell>
          <cell r="E1427" t="str">
            <v>ALVENTA капс. со модифицирано осл. 28 x 150 mg.</v>
          </cell>
          <cell r="F1427">
            <v>28</v>
          </cell>
          <cell r="G1427" t="str">
            <v>KRKA</v>
          </cell>
          <cell r="H1427">
            <v>9.3429</v>
          </cell>
          <cell r="I1427">
            <v>261.601</v>
          </cell>
          <cell r="J1427">
            <v>9.810045</v>
          </cell>
          <cell r="K1427">
            <v>275</v>
          </cell>
        </row>
        <row r="1428">
          <cell r="B1428">
            <v>102997</v>
          </cell>
          <cell r="C1428" t="str">
            <v>N06AX16007</v>
          </cell>
          <cell r="D1428" t="str">
            <v>VENLAFAXINE капсули со продолжено/модифицирано ослободување 150 mg</v>
          </cell>
          <cell r="E1428" t="str">
            <v>VELAFAX XL капс. со продолжено осл. 28 x 150 mg.</v>
          </cell>
          <cell r="F1428">
            <v>28</v>
          </cell>
          <cell r="G1428" t="str">
            <v>PLIVA</v>
          </cell>
          <cell r="H1428">
            <v>9.3429</v>
          </cell>
          <cell r="I1428">
            <v>261.601</v>
          </cell>
          <cell r="J1428">
            <v>9.810045</v>
          </cell>
          <cell r="K1428">
            <v>275</v>
          </cell>
        </row>
        <row r="1429">
          <cell r="B1429">
            <v>103012</v>
          </cell>
          <cell r="C1429" t="str">
            <v>N06AX16007</v>
          </cell>
          <cell r="D1429" t="str">
            <v>VENLAFAXINE капсули со продолжено/модифицирано ослободување 150 mg</v>
          </cell>
          <cell r="E1429" t="str">
            <v>ZANFEXA XR капс. со продолжено осл. 30 x 150 mg.</v>
          </cell>
          <cell r="F1429">
            <v>30</v>
          </cell>
          <cell r="G1429" t="str">
            <v>ALKALOID AD</v>
          </cell>
          <cell r="H1429">
            <v>9.3429</v>
          </cell>
          <cell r="I1429">
            <v>280.287</v>
          </cell>
          <cell r="J1429">
            <v>9.810045</v>
          </cell>
          <cell r="K1429">
            <v>294</v>
          </cell>
        </row>
        <row r="1430">
          <cell r="B1430">
            <v>998346</v>
          </cell>
          <cell r="C1430" t="str">
            <v>N06DA02003</v>
          </cell>
          <cell r="D1430" t="str">
            <v>DONEPEZIL таблети 5 mg</v>
          </cell>
          <cell r="E1430" t="str">
            <v>DOENZA-SANOVEL филм обл. Табл. 14X5 mg</v>
          </cell>
          <cell r="F1430">
            <v>14</v>
          </cell>
          <cell r="G1430" t="str">
            <v>SANOVEL ilac Sanayi ve Ticaret</v>
          </cell>
          <cell r="H1430">
            <v>18.2256</v>
          </cell>
          <cell r="I1430">
            <v>255.158</v>
          </cell>
          <cell r="J1430">
            <v>19.13688</v>
          </cell>
          <cell r="K1430">
            <v>268</v>
          </cell>
        </row>
        <row r="1431">
          <cell r="B1431">
            <v>998338</v>
          </cell>
          <cell r="C1431" t="str">
            <v>N06DA02003</v>
          </cell>
          <cell r="D1431" t="str">
            <v>DONEPEZIL таблети 5 mg</v>
          </cell>
          <cell r="E1431" t="str">
            <v>ZILDON филм обл. Табл. 28X5 mg</v>
          </cell>
          <cell r="F1431">
            <v>28</v>
          </cell>
          <cell r="G1431" t="str">
            <v>LEK</v>
          </cell>
          <cell r="H1431">
            <v>18.2256</v>
          </cell>
          <cell r="I1431">
            <v>510.317</v>
          </cell>
          <cell r="J1431">
            <v>19.13688</v>
          </cell>
          <cell r="K1431">
            <v>536</v>
          </cell>
        </row>
        <row r="1432">
          <cell r="B1432">
            <v>101591</v>
          </cell>
          <cell r="C1432" t="str">
            <v>N06DA02003</v>
          </cell>
          <cell r="D1432" t="str">
            <v>DONEPEZIL таблети 5 mg</v>
          </cell>
          <cell r="E1432" t="str">
            <v>CIPOZEL перорални дисперзибилни таблети 28X5mg</v>
          </cell>
          <cell r="F1432">
            <v>28</v>
          </cell>
          <cell r="G1432" t="str">
            <v>PLIVA</v>
          </cell>
          <cell r="H1432">
            <v>18.2256</v>
          </cell>
          <cell r="I1432">
            <v>510.317</v>
          </cell>
          <cell r="J1432">
            <v>19.13688</v>
          </cell>
          <cell r="K1432">
            <v>536</v>
          </cell>
        </row>
        <row r="1433">
          <cell r="B1433">
            <v>998443</v>
          </cell>
          <cell r="C1433" t="str">
            <v>N06DA02003</v>
          </cell>
          <cell r="D1433" t="str">
            <v>DONEPEZIL таблети 5 mg</v>
          </cell>
          <cell r="E1433" t="str">
            <v>YASNAL филм обл. Табл. 30X5 mg</v>
          </cell>
          <cell r="F1433">
            <v>30</v>
          </cell>
          <cell r="G1433" t="str">
            <v>KRKA</v>
          </cell>
          <cell r="H1433">
            <v>18.2256</v>
          </cell>
          <cell r="I1433">
            <v>546.768</v>
          </cell>
          <cell r="J1433">
            <v>19.13688</v>
          </cell>
          <cell r="K1433">
            <v>574</v>
          </cell>
        </row>
        <row r="1434">
          <cell r="B1434">
            <v>107735</v>
          </cell>
          <cell r="C1434" t="str">
            <v>N06DA02003</v>
          </cell>
          <cell r="D1434" t="str">
            <v>DONEPEZIL таблети 5 mg</v>
          </cell>
          <cell r="E1434" t="str">
            <v>DOPEZAL филм обл. табл. 28X5 mg</v>
          </cell>
          <cell r="F1434">
            <v>28</v>
          </cell>
          <cell r="G1434" t="str">
            <v>ALKALOID AD</v>
          </cell>
          <cell r="H1434">
            <v>18.2256</v>
          </cell>
          <cell r="I1434">
            <v>510.317</v>
          </cell>
          <cell r="J1434">
            <v>19.13688</v>
          </cell>
          <cell r="K1434">
            <v>536</v>
          </cell>
        </row>
        <row r="1435">
          <cell r="B1435">
            <v>109347</v>
          </cell>
          <cell r="C1435" t="str">
            <v>N06DA02003</v>
          </cell>
          <cell r="D1435" t="str">
            <v>DONEPEZIL таблети 5 mg</v>
          </cell>
          <cell r="E1435" t="str">
            <v>TREGONA филм обл. табл. 28X5 mg</v>
          </cell>
          <cell r="F1435">
            <v>28</v>
          </cell>
          <cell r="G1435" t="str">
            <v>HEMOFARM </v>
          </cell>
          <cell r="H1435">
            <v>18.2256</v>
          </cell>
          <cell r="I1435">
            <v>510.317</v>
          </cell>
          <cell r="J1435">
            <v>19.13688</v>
          </cell>
          <cell r="K1435">
            <v>536</v>
          </cell>
        </row>
        <row r="1436">
          <cell r="B1436">
            <v>998613</v>
          </cell>
          <cell r="C1436" t="str">
            <v>N06DA02004</v>
          </cell>
          <cell r="D1436" t="str">
            <v>DONEPEZIL таблети 10 mg</v>
          </cell>
          <cell r="E1436" t="str">
            <v>ZILDON филм обл. табл. 28x10 mg</v>
          </cell>
          <cell r="F1436">
            <v>28</v>
          </cell>
          <cell r="G1436" t="str">
            <v>LEK</v>
          </cell>
          <cell r="H1436">
            <v>21.6894</v>
          </cell>
          <cell r="I1436">
            <v>607.303</v>
          </cell>
          <cell r="J1436">
            <v>22.77387</v>
          </cell>
          <cell r="K1436">
            <v>638</v>
          </cell>
        </row>
        <row r="1437">
          <cell r="B1437">
            <v>101613</v>
          </cell>
          <cell r="C1437" t="str">
            <v>N06DA02004</v>
          </cell>
          <cell r="D1437" t="str">
            <v>DONEPEZIL таблети 10 mg</v>
          </cell>
          <cell r="E1437" t="str">
            <v>CIPOZEL перорални дисперзибилни таблети 28x10mg</v>
          </cell>
          <cell r="F1437">
            <v>28</v>
          </cell>
          <cell r="G1437" t="str">
            <v>PLIVA</v>
          </cell>
          <cell r="H1437">
            <v>21.6894</v>
          </cell>
          <cell r="I1437">
            <v>607.303</v>
          </cell>
          <cell r="J1437">
            <v>22.77387</v>
          </cell>
          <cell r="K1437">
            <v>638</v>
          </cell>
        </row>
        <row r="1438">
          <cell r="B1438">
            <v>998656</v>
          </cell>
          <cell r="C1438" t="str">
            <v>N06DA02004</v>
          </cell>
          <cell r="D1438" t="str">
            <v>DONEPEZIL таблети 10 mg</v>
          </cell>
          <cell r="E1438" t="str">
            <v>DOENZA-SANOVEL филм обл. табл. 28x10 mg</v>
          </cell>
          <cell r="F1438">
            <v>28</v>
          </cell>
          <cell r="G1438" t="str">
            <v>SANOVEL ilac Sanayi ve Ticaret</v>
          </cell>
          <cell r="H1438">
            <v>21.6894</v>
          </cell>
          <cell r="I1438">
            <v>607.303</v>
          </cell>
          <cell r="J1438">
            <v>22.77387</v>
          </cell>
          <cell r="K1438">
            <v>638</v>
          </cell>
        </row>
        <row r="1439">
          <cell r="B1439">
            <v>998664</v>
          </cell>
          <cell r="C1439" t="str">
            <v>N06DA02004</v>
          </cell>
          <cell r="D1439" t="str">
            <v>DONEPEZIL таблети 10 mg</v>
          </cell>
          <cell r="E1439" t="str">
            <v>YASNAL филм обл. табл. 30x10 mg</v>
          </cell>
          <cell r="F1439">
            <v>30</v>
          </cell>
          <cell r="G1439" t="str">
            <v>KRKA</v>
          </cell>
          <cell r="H1439">
            <v>21.6894</v>
          </cell>
          <cell r="I1439">
            <v>650.682</v>
          </cell>
          <cell r="J1439">
            <v>22.77387</v>
          </cell>
          <cell r="K1439">
            <v>683</v>
          </cell>
        </row>
        <row r="1440">
          <cell r="B1440">
            <v>107743</v>
          </cell>
          <cell r="C1440" t="str">
            <v>N06DA02004</v>
          </cell>
          <cell r="D1440" t="str">
            <v>DONEPEZIL таблети 10 mg</v>
          </cell>
          <cell r="E1440" t="str">
            <v>DOPEZAL филм обл. табл. 28x10 mg</v>
          </cell>
          <cell r="F1440">
            <v>28</v>
          </cell>
          <cell r="G1440" t="str">
            <v>ALKALOID AD</v>
          </cell>
          <cell r="H1440">
            <v>21.6894</v>
          </cell>
          <cell r="I1440">
            <v>607.303</v>
          </cell>
          <cell r="J1440">
            <v>22.77387</v>
          </cell>
          <cell r="K1440">
            <v>638</v>
          </cell>
        </row>
        <row r="1441">
          <cell r="B1441">
            <v>109355</v>
          </cell>
          <cell r="C1441" t="str">
            <v>N06DA02004</v>
          </cell>
          <cell r="D1441" t="str">
            <v>DONEPEZIL таблети 10 mg</v>
          </cell>
          <cell r="E1441" t="str">
            <v>TREGONA филм обл. табл. 28X10mg</v>
          </cell>
          <cell r="F1441">
            <v>28</v>
          </cell>
          <cell r="G1441" t="str">
            <v>HEMOFARM </v>
          </cell>
          <cell r="H1441">
            <v>21.6894</v>
          </cell>
          <cell r="I1441">
            <v>607.303</v>
          </cell>
          <cell r="J1441">
            <v>22.77387</v>
          </cell>
          <cell r="K1441">
            <v>638</v>
          </cell>
        </row>
        <row r="1442">
          <cell r="B1442">
            <v>961035</v>
          </cell>
          <cell r="C1442" t="str">
            <v>N07AA01001</v>
          </cell>
          <cell r="D1442" t="str">
            <v>NEOSTIGMINE инјекции 0,5mg/ml</v>
          </cell>
          <cell r="E1442" t="str">
            <v>NEOSTIGMIN-ROTEXMEDIKA инјекции 10x0,5mg/1ml </v>
          </cell>
          <cell r="F1442">
            <v>10</v>
          </cell>
          <cell r="G1442" t="str">
            <v>ROTEXMEDICA</v>
          </cell>
          <cell r="H1442">
            <v>19.271666666666665</v>
          </cell>
          <cell r="I1442">
            <v>192.71666666666664</v>
          </cell>
          <cell r="J1442">
            <v>20.235249999999997</v>
          </cell>
          <cell r="K1442">
            <v>202</v>
          </cell>
        </row>
        <row r="1443">
          <cell r="B1443">
            <v>108065</v>
          </cell>
          <cell r="C1443" t="str">
            <v>N07AA01001</v>
          </cell>
          <cell r="D1443" t="str">
            <v>NEOSTIGMINE инјекции 0,5mg/ml</v>
          </cell>
          <cell r="E1443" t="str">
            <v>PLANTIGMIN  инјекции 6x0,5mg/ml (1ml)</v>
          </cell>
          <cell r="F1443">
            <v>6</v>
          </cell>
          <cell r="G1443" t="str">
            <v>IDOL ILAC DOLUM</v>
          </cell>
          <cell r="H1443">
            <v>19.271666666666665</v>
          </cell>
          <cell r="I1443">
            <v>115.63</v>
          </cell>
          <cell r="J1443">
            <v>20.235249999999997</v>
          </cell>
          <cell r="K1443">
            <v>121</v>
          </cell>
        </row>
        <row r="1444">
          <cell r="B1444">
            <v>996718</v>
          </cell>
          <cell r="C1444" t="str">
            <v>N07AA02001</v>
          </cell>
          <cell r="D1444" t="str">
            <v>PYRIDOSTIGMINE таблети 60mg</v>
          </cell>
          <cell r="E1444" t="str">
            <v>MESTINON табл.20 x 60mg</v>
          </cell>
          <cell r="F1444">
            <v>20</v>
          </cell>
          <cell r="G1444" t="str">
            <v>ICN Polfa Rzesow S.A.</v>
          </cell>
          <cell r="H1444">
            <v>14</v>
          </cell>
          <cell r="I1444">
            <v>280</v>
          </cell>
          <cell r="J1444">
            <v>14.700000000000001</v>
          </cell>
          <cell r="K1444">
            <v>294</v>
          </cell>
        </row>
        <row r="1445">
          <cell r="B1445">
            <v>996726</v>
          </cell>
          <cell r="C1445" t="str">
            <v>N07AA02001</v>
          </cell>
          <cell r="D1445" t="str">
            <v>PYRIDOSTIGMINE таблети 60mg</v>
          </cell>
          <cell r="E1445" t="str">
            <v>MESTINON табл.150 x 60mg</v>
          </cell>
          <cell r="F1445">
            <v>150</v>
          </cell>
          <cell r="G1445" t="str">
            <v>ICN Polfa Rzesow S.A.</v>
          </cell>
          <cell r="H1445">
            <v>14</v>
          </cell>
          <cell r="I1445">
            <v>2100</v>
          </cell>
          <cell r="J1445">
            <v>14.700000000000001</v>
          </cell>
          <cell r="K1445">
            <v>2205</v>
          </cell>
        </row>
        <row r="1446">
          <cell r="B1446">
            <v>969397</v>
          </cell>
          <cell r="C1446" t="str">
            <v>N07BC02002</v>
          </cell>
          <cell r="D1446" t="str">
            <v>METHADONE капки за орална употреба  100mg</v>
          </cell>
          <cell r="E1446" t="str">
            <v>METADON ALKALOID раствор 10mg/1ml (10ml)</v>
          </cell>
          <cell r="F1446">
            <v>1</v>
          </cell>
          <cell r="G1446" t="str">
            <v>ALKALOID AD</v>
          </cell>
          <cell r="H1446">
            <v>83.81</v>
          </cell>
          <cell r="I1446">
            <v>83.81</v>
          </cell>
          <cell r="J1446">
            <v>88.0005</v>
          </cell>
          <cell r="K1446">
            <v>88</v>
          </cell>
        </row>
        <row r="1447">
          <cell r="B1447">
            <v>975656</v>
          </cell>
          <cell r="C1447" t="str">
            <v>N07BC02002</v>
          </cell>
          <cell r="D1447" t="str">
            <v>METHADONE капки за орална употреба  100mg</v>
          </cell>
          <cell r="E1447" t="str">
            <v>METADON раствор 10mg/1ml (10ml)</v>
          </cell>
          <cell r="F1447">
            <v>1</v>
          </cell>
          <cell r="G1447" t="str">
            <v>HEMOFARM</v>
          </cell>
          <cell r="H1447">
            <v>83.81</v>
          </cell>
          <cell r="I1447">
            <v>83.81</v>
          </cell>
          <cell r="J1447">
            <v>88.0005</v>
          </cell>
          <cell r="K1447">
            <v>88</v>
          </cell>
        </row>
        <row r="1448">
          <cell r="B1448">
            <v>43508</v>
          </cell>
          <cell r="C1448" t="str">
            <v>N07BC02002</v>
          </cell>
          <cell r="D1448" t="str">
            <v>METHADONE капки за орална употреба  100mg</v>
          </cell>
          <cell r="E1448" t="str">
            <v>HEPTANON раствор 10mg/1ml (10ml)</v>
          </cell>
          <cell r="F1448">
            <v>1</v>
          </cell>
          <cell r="G1448" t="str">
            <v>PLIVA</v>
          </cell>
          <cell r="H1448">
            <v>83.81</v>
          </cell>
          <cell r="I1448">
            <v>83.81</v>
          </cell>
          <cell r="J1448">
            <v>88.0005</v>
          </cell>
          <cell r="K1448">
            <v>88</v>
          </cell>
        </row>
        <row r="1449">
          <cell r="B1449">
            <v>969419</v>
          </cell>
          <cell r="C1449" t="str">
            <v>N07BC02004</v>
          </cell>
          <cell r="D1449" t="str">
            <v>METHADONE капки за орална употреба 1.000mg</v>
          </cell>
          <cell r="E1449" t="str">
            <v>METADON ALKALOID раствор 10mg/1ml (100ml)</v>
          </cell>
          <cell r="F1449">
            <v>100</v>
          </cell>
          <cell r="G1449" t="str">
            <v>ALKALOID AD</v>
          </cell>
          <cell r="H1449">
            <v>5.4</v>
          </cell>
          <cell r="I1449">
            <v>540</v>
          </cell>
          <cell r="J1449">
            <v>5.670000000000001</v>
          </cell>
          <cell r="K1449">
            <v>567</v>
          </cell>
        </row>
        <row r="1450">
          <cell r="B1450">
            <v>107409</v>
          </cell>
          <cell r="C1450" t="str">
            <v>N07BC02005</v>
          </cell>
          <cell r="D1450" t="str">
            <v>METHADONE капки за орална употреба 10.000mg</v>
          </cell>
          <cell r="E1450" t="str">
            <v>METADON ALKALOID раствор 10mg/1ml (1.000ml)</v>
          </cell>
          <cell r="F1450">
            <v>1000</v>
          </cell>
          <cell r="G1450" t="str">
            <v>ALKALOID AD</v>
          </cell>
          <cell r="H1450">
            <v>5.4</v>
          </cell>
          <cell r="I1450">
            <v>5400</v>
          </cell>
          <cell r="J1450">
            <v>5.670000000000001</v>
          </cell>
          <cell r="K1450">
            <v>5670</v>
          </cell>
        </row>
        <row r="1451">
          <cell r="B1451">
            <v>987352</v>
          </cell>
          <cell r="C1451" t="str">
            <v>N07CA02001</v>
          </cell>
          <cell r="D1451" t="str">
            <v>CINNARIZINE таблети 75mg</v>
          </cell>
          <cell r="E1451" t="str">
            <v>CINEDIL табл.45x75mg</v>
          </cell>
          <cell r="F1451">
            <v>45</v>
          </cell>
          <cell r="G1451" t="str">
            <v>ALKALOID AD</v>
          </cell>
          <cell r="H1451">
            <v>1.0788</v>
          </cell>
          <cell r="I1451">
            <v>48.546</v>
          </cell>
          <cell r="J1451">
            <v>1.13274</v>
          </cell>
          <cell r="K1451">
            <v>51</v>
          </cell>
        </row>
        <row r="1452">
          <cell r="B1452">
            <v>983209</v>
          </cell>
          <cell r="C1452" t="str">
            <v>N07CA02001</v>
          </cell>
          <cell r="D1452" t="str">
            <v>CINNARIZINE таблети 75mg</v>
          </cell>
          <cell r="E1452" t="str">
            <v>CINARIZIN FORTE табл.50x75mg</v>
          </cell>
          <cell r="F1452">
            <v>50</v>
          </cell>
          <cell r="G1452" t="str">
            <v>JAKA 80</v>
          </cell>
          <cell r="H1452">
            <v>1.0788</v>
          </cell>
          <cell r="I1452">
            <v>53.94</v>
          </cell>
          <cell r="J1452">
            <v>1.13274</v>
          </cell>
          <cell r="K1452">
            <v>57</v>
          </cell>
        </row>
        <row r="1453">
          <cell r="B1453">
            <v>983195</v>
          </cell>
          <cell r="C1453" t="str">
            <v>N07CA02001</v>
          </cell>
          <cell r="D1453" t="str">
            <v>CINNARIZINE таблети 75mg</v>
          </cell>
          <cell r="E1453" t="str">
            <v>STUGERON FORTE табл.50x75mg</v>
          </cell>
          <cell r="F1453">
            <v>50</v>
          </cell>
          <cell r="G1453" t="str">
            <v>KRKA</v>
          </cell>
          <cell r="H1453">
            <v>1.0788</v>
          </cell>
          <cell r="I1453">
            <v>53.94</v>
          </cell>
          <cell r="J1453">
            <v>1.13274</v>
          </cell>
          <cell r="K1453">
            <v>57</v>
          </cell>
        </row>
        <row r="1454">
          <cell r="B1454">
            <v>40126</v>
          </cell>
          <cell r="C1454" t="str">
            <v>P01AB01001</v>
          </cell>
          <cell r="D1454" t="str">
            <v>METRONIDAZOLE таблети 250mg</v>
          </cell>
          <cell r="E1454" t="str">
            <v>FLAGYL табл.20x250mg</v>
          </cell>
          <cell r="F1454">
            <v>20</v>
          </cell>
          <cell r="G1454" t="str">
            <v>ALKALOID AD</v>
          </cell>
          <cell r="H1454">
            <v>3.0089</v>
          </cell>
          <cell r="I1454">
            <v>60.178000000000004</v>
          </cell>
          <cell r="J1454">
            <v>3.159345</v>
          </cell>
          <cell r="K1454">
            <v>63</v>
          </cell>
        </row>
        <row r="1455">
          <cell r="B1455">
            <v>22551</v>
          </cell>
          <cell r="C1455" t="str">
            <v>P01AB01002</v>
          </cell>
          <cell r="D1455" t="str">
            <v>METRONIDAZOLE таблети 400mg</v>
          </cell>
          <cell r="E1455" t="str">
            <v>EFLORAN филм обл.табл.10x400mg</v>
          </cell>
          <cell r="F1455">
            <v>10</v>
          </cell>
          <cell r="G1455" t="str">
            <v>KRKA</v>
          </cell>
          <cell r="H1455">
            <v>1.8075</v>
          </cell>
          <cell r="I1455">
            <v>18.075</v>
          </cell>
          <cell r="J1455">
            <v>1.8978750000000002</v>
          </cell>
          <cell r="K1455">
            <v>19</v>
          </cell>
        </row>
        <row r="1456">
          <cell r="B1456">
            <v>40134</v>
          </cell>
          <cell r="C1456" t="str">
            <v>P01AB01002</v>
          </cell>
          <cell r="D1456" t="str">
            <v>METRONIDAZOLE таблети 400mg</v>
          </cell>
          <cell r="E1456" t="str">
            <v>FLAGYL филм обл.табл.20x400mg</v>
          </cell>
          <cell r="F1456">
            <v>20</v>
          </cell>
          <cell r="G1456" t="str">
            <v>ALKALOID AD</v>
          </cell>
          <cell r="H1456">
            <v>1.8075</v>
          </cell>
          <cell r="I1456">
            <v>36.15</v>
          </cell>
          <cell r="J1456">
            <v>1.8978750000000002</v>
          </cell>
          <cell r="K1456">
            <v>38</v>
          </cell>
        </row>
        <row r="1457">
          <cell r="B1457">
            <v>970891</v>
          </cell>
          <cell r="C1457" t="str">
            <v>P01AB01002</v>
          </cell>
          <cell r="D1457" t="str">
            <v>METRONIDAZOLE таблети 400mg</v>
          </cell>
          <cell r="E1457" t="str">
            <v>ORVAGIL филм обл.табл.20x400mg</v>
          </cell>
          <cell r="F1457">
            <v>20</v>
          </cell>
          <cell r="G1457" t="str">
            <v>GALENIKA AD</v>
          </cell>
          <cell r="H1457">
            <v>1.8075</v>
          </cell>
          <cell r="I1457">
            <v>36.15</v>
          </cell>
          <cell r="J1457">
            <v>1.8978750000000002</v>
          </cell>
          <cell r="K1457">
            <v>38</v>
          </cell>
        </row>
        <row r="1458">
          <cell r="B1458">
            <v>975036</v>
          </cell>
          <cell r="C1458" t="str">
            <v>P02CA03001</v>
          </cell>
          <cell r="D1458" t="str">
            <v>ALBENDAZOLE таблети 200mg</v>
          </cell>
          <cell r="E1458" t="str">
            <v>ALBENDAZOL ALKALOID  филм обл.табл.6x200mg</v>
          </cell>
          <cell r="F1458">
            <v>6</v>
          </cell>
          <cell r="G1458" t="str">
            <v>ALKALOID AD</v>
          </cell>
          <cell r="H1458">
            <v>17.85</v>
          </cell>
          <cell r="I1458">
            <v>107.1</v>
          </cell>
          <cell r="J1458">
            <v>18.742500000000003</v>
          </cell>
          <cell r="K1458">
            <v>112</v>
          </cell>
        </row>
        <row r="1459">
          <cell r="B1459">
            <v>98027</v>
          </cell>
          <cell r="C1459" t="str">
            <v>P02CA03001</v>
          </cell>
          <cell r="D1459" t="str">
            <v>ALBENDAZOLE таблети 200mg</v>
          </cell>
          <cell r="E1459" t="str">
            <v>ALBENDAZOL ALKALOID  филм обл.табл.60x200mg</v>
          </cell>
          <cell r="F1459">
            <v>60</v>
          </cell>
          <cell r="G1459" t="str">
            <v>ALKALOID AD</v>
          </cell>
          <cell r="H1459">
            <v>17.85</v>
          </cell>
          <cell r="I1459">
            <v>1071</v>
          </cell>
          <cell r="J1459">
            <v>18.742500000000003</v>
          </cell>
          <cell r="K1459">
            <v>1125</v>
          </cell>
        </row>
        <row r="1460">
          <cell r="B1460">
            <v>973262</v>
          </cell>
          <cell r="C1460" t="str">
            <v>R01AD05003</v>
          </cell>
          <cell r="D1460" t="str">
            <v>BUDESONIDE назален спреј 50mcg/доза</v>
          </cell>
          <cell r="E1460" t="str">
            <v>TAFEN назален спреј 50mcg/дозa (200 дози) (10ml)</v>
          </cell>
          <cell r="F1460">
            <v>200</v>
          </cell>
          <cell r="G1460" t="str">
            <v>LEK SKOPJE 
VO SORABOTKA SO LEK LJUBLJANA</v>
          </cell>
          <cell r="H1460">
            <v>1.267</v>
          </cell>
          <cell r="I1460">
            <v>253.4</v>
          </cell>
          <cell r="J1460">
            <v>1.33035</v>
          </cell>
          <cell r="K1460">
            <v>266</v>
          </cell>
        </row>
        <row r="1461">
          <cell r="B1461">
            <v>988561</v>
          </cell>
          <cell r="C1461" t="str">
            <v>R01AD08001</v>
          </cell>
          <cell r="D1461" t="str">
            <v>FLUTICASONE назален спреј 50mcg/доза</v>
          </cell>
          <cell r="E1461" t="str">
            <v>FLIXONASE назален спреј 50 mcg/доза (120дози)</v>
          </cell>
          <cell r="F1461">
            <v>120</v>
          </cell>
          <cell r="G1461" t="str">
            <v>GSK</v>
          </cell>
          <cell r="H1461">
            <v>2.1667</v>
          </cell>
          <cell r="I1461">
            <v>260</v>
          </cell>
          <cell r="J1461">
            <v>2.2750350000000004</v>
          </cell>
          <cell r="K1461">
            <v>273</v>
          </cell>
        </row>
        <row r="1462">
          <cell r="B1462">
            <v>988588</v>
          </cell>
          <cell r="C1462" t="str">
            <v>R01AD08001</v>
          </cell>
          <cell r="D1462" t="str">
            <v>FLUTICASONE назален спреј 50mcg/доза</v>
          </cell>
          <cell r="E1462" t="str">
            <v>RINOCO назален спреј 50 mcg/доза (120дози)</v>
          </cell>
          <cell r="F1462">
            <v>120</v>
          </cell>
          <cell r="G1462" t="str">
            <v>IVAX-CR,A.S. ZA IVAX RESEARCH IN,MIAMI FL USA</v>
          </cell>
          <cell r="H1462">
            <v>2.1667</v>
          </cell>
          <cell r="I1462">
            <v>260</v>
          </cell>
          <cell r="J1462">
            <v>2.2750350000000004</v>
          </cell>
          <cell r="K1462">
            <v>273</v>
          </cell>
        </row>
        <row r="1463">
          <cell r="B1463">
            <v>98906</v>
          </cell>
          <cell r="C1463" t="str">
            <v>R03AC02001</v>
          </cell>
          <cell r="D1463" t="str">
            <v>SALBUTAMOL аеросол 0,1mg/доза</v>
          </cell>
          <cell r="E1463" t="str">
            <v>VENTOLIN Аеросол 0,1mg/доза (200дози)</v>
          </cell>
          <cell r="F1463">
            <v>200</v>
          </cell>
          <cell r="G1463" t="str">
            <v>GSK PHARMACEUTICALS, 
POLSKA VO SORABOTKA SO GW S.A</v>
          </cell>
          <cell r="H1463">
            <v>0.5238</v>
          </cell>
          <cell r="I1463">
            <v>104.76</v>
          </cell>
          <cell r="J1463">
            <v>0.5499900000000001</v>
          </cell>
          <cell r="K1463">
            <v>110</v>
          </cell>
        </row>
        <row r="1464">
          <cell r="B1464">
            <v>106976</v>
          </cell>
          <cell r="C1464" t="str">
            <v>R03AC02001</v>
          </cell>
          <cell r="D1464" t="str">
            <v>SALBUTAMOL аеросол  0.1mg/доза</v>
          </cell>
          <cell r="E1464" t="str">
            <v>VENTOALDO Аеросол 0,1mg/доза (200 дози)</v>
          </cell>
          <cell r="F1464">
            <v>200</v>
          </cell>
          <cell r="G1464" t="str">
            <v>LABORATORIO ALDO-UNIO, S.A Barcelona </v>
          </cell>
          <cell r="H1464">
            <v>0.5238</v>
          </cell>
          <cell r="I1464">
            <v>104.76</v>
          </cell>
          <cell r="J1464">
            <v>0.5499900000000001</v>
          </cell>
          <cell r="K1464">
            <v>110</v>
          </cell>
        </row>
        <row r="1465">
          <cell r="B1465">
            <v>109436</v>
          </cell>
          <cell r="C1465" t="str">
            <v>R03AC02001</v>
          </cell>
          <cell r="D1465" t="str">
            <v>SALBUTAMOL аеросол 0,1mg/доза</v>
          </cell>
          <cell r="E1465" t="str">
            <v>SALRES аеросол 0,1mg/доза (200дози)</v>
          </cell>
          <cell r="F1465">
            <v>200</v>
          </cell>
          <cell r="G1465" t="str">
            <v>DEVA HOLDING</v>
          </cell>
          <cell r="H1465">
            <v>0.5238</v>
          </cell>
          <cell r="I1465">
            <v>104.76</v>
          </cell>
          <cell r="J1465">
            <v>0.5499900000000001</v>
          </cell>
          <cell r="K1465">
            <v>110</v>
          </cell>
        </row>
        <row r="1466">
          <cell r="B1466">
            <v>98914</v>
          </cell>
          <cell r="C1466" t="str">
            <v>R03AC02002</v>
          </cell>
          <cell r="D1466" t="str">
            <v>SALBUTAMOL раствор за инхалација  5mg/ml</v>
          </cell>
          <cell r="E1466" t="str">
            <v>VENTOLIN раствор за инхалација 5mg/ml (20ml)</v>
          </cell>
          <cell r="F1466">
            <v>20</v>
          </cell>
          <cell r="G1466" t="str">
            <v>GLAXO WELLCOME UK LIMITED</v>
          </cell>
          <cell r="H1466">
            <v>7.8095</v>
          </cell>
          <cell r="I1466">
            <v>156.19</v>
          </cell>
          <cell r="J1466">
            <v>8.199975</v>
          </cell>
          <cell r="K1466">
            <v>164</v>
          </cell>
        </row>
        <row r="1467">
          <cell r="B1467">
            <v>108421</v>
          </cell>
          <cell r="C1467" t="str">
            <v>R03AC02008</v>
          </cell>
          <cell r="D1467" t="str">
            <v>SALBUTAMOL раствор за инхалација  2,5mg/2,5ml</v>
          </cell>
          <cell r="E1467" t="str">
            <v>SALBUAIR раствор за инхалација 60 x  2,5mg/2,5ml (2,5ml)</v>
          </cell>
          <cell r="F1467">
            <v>60</v>
          </cell>
          <cell r="G1467" t="str">
            <v>LABORATOIRE UNITHER</v>
          </cell>
          <cell r="H1467">
            <v>9.785</v>
          </cell>
          <cell r="I1467">
            <v>587.1</v>
          </cell>
          <cell r="J1467">
            <v>10.27425</v>
          </cell>
          <cell r="K1467">
            <v>616</v>
          </cell>
        </row>
        <row r="1468">
          <cell r="B1468">
            <v>98167</v>
          </cell>
          <cell r="C1468" t="str">
            <v>R03AC02005</v>
          </cell>
          <cell r="D1468" t="str">
            <v>SALBUTAMOL сируп 2mg/5ml</v>
          </cell>
          <cell r="E1468" t="str">
            <v>SALBUTAMOL ALKALOID сируп 2mg/5ml (150ml)</v>
          </cell>
          <cell r="F1468">
            <v>150</v>
          </cell>
          <cell r="G1468" t="str">
            <v>ALKALOID AD</v>
          </cell>
          <cell r="H1468">
            <v>0.345</v>
          </cell>
          <cell r="I1468">
            <v>51.75</v>
          </cell>
          <cell r="J1468">
            <v>0.36224999999999996</v>
          </cell>
          <cell r="K1468">
            <v>54</v>
          </cell>
        </row>
        <row r="1469">
          <cell r="B1469">
            <v>90336</v>
          </cell>
          <cell r="C1469" t="str">
            <v>R03AC02005</v>
          </cell>
          <cell r="D1469" t="str">
            <v>SALBUTAMOL сируп 2mg/5ml</v>
          </cell>
          <cell r="E1469" t="str">
            <v>VENTOLIN сир. 2mg/5ml (150ml)</v>
          </cell>
          <cell r="F1469">
            <v>150</v>
          </cell>
          <cell r="G1469" t="str">
            <v>GLAXO WELLCOME S.A.</v>
          </cell>
          <cell r="H1469">
            <v>0.345</v>
          </cell>
          <cell r="I1469">
            <v>51.75</v>
          </cell>
          <cell r="J1469">
            <v>0.36224999999999996</v>
          </cell>
          <cell r="K1469">
            <v>54</v>
          </cell>
        </row>
        <row r="1470">
          <cell r="B1470">
            <v>98175</v>
          </cell>
          <cell r="C1470" t="str">
            <v>R03AC02007</v>
          </cell>
          <cell r="D1470" t="str">
            <v>SALBUTAMOL таблети 2mg</v>
          </cell>
          <cell r="E1470" t="str">
            <v>SALBUTAMOL ALKALOID табл.60 x 2mg</v>
          </cell>
          <cell r="F1470">
            <v>60</v>
          </cell>
          <cell r="G1470" t="str">
            <v>ALKALOID AD</v>
          </cell>
          <cell r="H1470">
            <v>0.5763</v>
          </cell>
          <cell r="I1470">
            <v>34.578</v>
          </cell>
          <cell r="J1470">
            <v>0.6051150000000001</v>
          </cell>
          <cell r="K1470">
            <v>36</v>
          </cell>
        </row>
        <row r="1471">
          <cell r="B1471">
            <v>988731</v>
          </cell>
          <cell r="C1471" t="str">
            <v>R03AK06003</v>
          </cell>
          <cell r="D1471" t="str">
            <v>SALMETEROL + FLUTICASONE 
прашок за инхалирање 50mcg + 100mcg</v>
          </cell>
          <cell r="E1471" t="str">
            <v>SERETIDE DISKUS прашок за инхалирање
50mcg+100 mcg (60 дози) </v>
          </cell>
          <cell r="F1471">
            <v>60</v>
          </cell>
          <cell r="G1471" t="str">
            <v>GSK</v>
          </cell>
          <cell r="H1471">
            <v>14.29</v>
          </cell>
          <cell r="I1471">
            <v>857.4</v>
          </cell>
          <cell r="J1471">
            <v>15.0045</v>
          </cell>
          <cell r="K1471">
            <v>900</v>
          </cell>
        </row>
        <row r="1472">
          <cell r="B1472">
            <v>987123</v>
          </cell>
          <cell r="C1472" t="str">
            <v>R03AK06001</v>
          </cell>
          <cell r="D1472" t="str">
            <v>SALMETEROL + FLUTICASONE 
прашок за инхалирање 50mcg + 250mcg</v>
          </cell>
          <cell r="E1472" t="str">
            <v>SERETIDE DISKUS (60 дози) прашок за инхалирање 50mcg+250 mcg</v>
          </cell>
          <cell r="F1472">
            <v>60</v>
          </cell>
          <cell r="G1472" t="str">
            <v>GLAXOSMITHKLINE S.P.A.</v>
          </cell>
          <cell r="H1472">
            <v>18.8338</v>
          </cell>
          <cell r="I1472">
            <v>1130.03</v>
          </cell>
          <cell r="J1472">
            <v>19.78</v>
          </cell>
          <cell r="K1472">
            <v>1187</v>
          </cell>
        </row>
        <row r="1473">
          <cell r="B1473">
            <v>101966</v>
          </cell>
          <cell r="C1473" t="str">
            <v>R03AK06001</v>
          </cell>
          <cell r="D1473" t="str">
            <v>SALMETEROL + FLUTICASONE 
прашок за инхалирање 50mcg + 250mcg</v>
          </cell>
          <cell r="E1473" t="str">
            <v>AIRFLUSAL FORSPIRO прашок за инхалирање (60 дози) 50mcg+250 mcg</v>
          </cell>
          <cell r="F1473">
            <v>60</v>
          </cell>
          <cell r="G1473" t="str">
            <v>LEK-SALUTAS</v>
          </cell>
          <cell r="H1473">
            <v>18.8338</v>
          </cell>
          <cell r="I1473">
            <v>1130.03</v>
          </cell>
          <cell r="J1473">
            <v>19.78</v>
          </cell>
          <cell r="K1473">
            <v>1187</v>
          </cell>
        </row>
        <row r="1474">
          <cell r="B1474">
            <v>109452</v>
          </cell>
          <cell r="C1474" t="str">
            <v>R03AK06001</v>
          </cell>
          <cell r="D1474" t="str">
            <v>SALMETEROL + FLUTICASONE 
прашок за инхалирање 50mcg + 250mcg</v>
          </cell>
          <cell r="E1474" t="str">
            <v>RESPIRO-D прашок за инхалирање 50mcg + 250mcg, (60 капсули,дози)</v>
          </cell>
          <cell r="F1474">
            <v>60</v>
          </cell>
          <cell r="G1474" t="str">
            <v>DEVA HOLDING</v>
          </cell>
          <cell r="H1474">
            <v>18.8338</v>
          </cell>
          <cell r="I1474">
            <v>1130.03</v>
          </cell>
          <cell r="J1474">
            <v>19.78</v>
          </cell>
          <cell r="K1474">
            <v>1187</v>
          </cell>
        </row>
        <row r="1475">
          <cell r="B1475">
            <v>987131</v>
          </cell>
          <cell r="C1475" t="str">
            <v>R03AK06002</v>
          </cell>
          <cell r="D1475" t="str">
            <v>SALMETEROL + FLUTICASONE 
прашок за инхалирање 50mcg + 500mcg</v>
          </cell>
          <cell r="E1475" t="str">
            <v>SERETIDE DISKUS (60 дози) прашок за инхалирање 50mcg+500 mcg</v>
          </cell>
          <cell r="F1475">
            <v>60</v>
          </cell>
          <cell r="G1475" t="str">
            <v>GLAXOSMITHKLINE S.P.A.</v>
          </cell>
          <cell r="H1475">
            <v>26.987</v>
          </cell>
          <cell r="I1475">
            <v>1619.22</v>
          </cell>
          <cell r="J1475">
            <v>28.34</v>
          </cell>
          <cell r="K1475">
            <v>1700</v>
          </cell>
        </row>
        <row r="1476">
          <cell r="B1476">
            <v>101974</v>
          </cell>
          <cell r="C1476" t="str">
            <v>R03AK06002</v>
          </cell>
          <cell r="D1476" t="str">
            <v>SALMETEROL + FLUTICASONE 
прашок за инхалирање 50mcg + 500mcg</v>
          </cell>
          <cell r="E1476" t="str">
            <v>AIRFLUSAL FORSPIRO прашок за инхалирање (60 дози) 50mcg+500 mcg</v>
          </cell>
          <cell r="F1476">
            <v>60</v>
          </cell>
          <cell r="G1476" t="str">
            <v>LEK-SALUTAS</v>
          </cell>
          <cell r="H1476">
            <v>26.987</v>
          </cell>
          <cell r="I1476">
            <v>1619.22</v>
          </cell>
          <cell r="J1476">
            <v>28.34</v>
          </cell>
          <cell r="K1476">
            <v>1700</v>
          </cell>
        </row>
        <row r="1477">
          <cell r="B1477">
            <v>109479</v>
          </cell>
          <cell r="C1477" t="str">
            <v>R03AK06002</v>
          </cell>
          <cell r="D1477" t="str">
            <v>SALMETEROL + FLUTICASONE 
прашок за инхалирање 50mcg + 500mcg</v>
          </cell>
          <cell r="E1477" t="str">
            <v>RESPIRO-D прашок за инхалирање 50mcg + 500mcg, (60 капсули,дози)</v>
          </cell>
          <cell r="F1477">
            <v>60</v>
          </cell>
          <cell r="G1477" t="str">
            <v>DEVA HOLDING</v>
          </cell>
          <cell r="H1477">
            <v>26.987</v>
          </cell>
          <cell r="I1477">
            <v>1619.22</v>
          </cell>
          <cell r="J1477">
            <v>28.34</v>
          </cell>
          <cell r="K1477">
            <v>1700</v>
          </cell>
        </row>
        <row r="1478">
          <cell r="B1478">
            <v>105813</v>
          </cell>
          <cell r="C1478" t="str">
            <v>R03AK07002</v>
          </cell>
          <cell r="D1478" t="str">
            <v>FORMOTEROL + BUDESONIDE 
прашок за инхалирање 160mcg + 4,5mcg</v>
          </cell>
          <cell r="E1478" t="str">
            <v>DUORESP SPIROMAX прашок за инхалирање  160mcg+4,5mcg (120 дози)</v>
          </cell>
          <cell r="F1478">
            <v>120</v>
          </cell>
          <cell r="G1478" t="str">
            <v>TEVA</v>
          </cell>
          <cell r="H1478">
            <v>14.82</v>
          </cell>
          <cell r="I1478">
            <v>1778.4</v>
          </cell>
          <cell r="J1478">
            <v>15.561000000000002</v>
          </cell>
          <cell r="K1478">
            <v>1867</v>
          </cell>
        </row>
        <row r="1479">
          <cell r="B1479">
            <v>105821</v>
          </cell>
          <cell r="C1479" t="str">
            <v>R03AK07004</v>
          </cell>
          <cell r="D1479" t="str">
            <v>FORMOTEROL + BUDESONIDE 
прашок за инхалирање 320mcg + 9mcg/доза</v>
          </cell>
          <cell r="E1479" t="str">
            <v>DUORESP SPIROMAX прашок за инхалирање  320mcg+9mcg (60 дози)</v>
          </cell>
          <cell r="F1479">
            <v>60</v>
          </cell>
          <cell r="G1479" t="str">
            <v>TEVA</v>
          </cell>
          <cell r="H1479">
            <v>29.635</v>
          </cell>
          <cell r="I1479">
            <v>1778.095238095238</v>
          </cell>
          <cell r="J1479">
            <v>31.116750000000003</v>
          </cell>
          <cell r="K1479">
            <v>1867</v>
          </cell>
        </row>
        <row r="1480">
          <cell r="B1480">
            <v>987654</v>
          </cell>
          <cell r="C1480" t="str">
            <v>R03AK07003</v>
          </cell>
          <cell r="D1480" t="str">
            <v>FORMOTEROL+BECLOMETASONE 
инхалациски р-р под притисок 6mcg/100mcg</v>
          </cell>
          <cell r="E1480" t="str">
            <v>FOSTER инхалациски раствор под притисок 100mcg/6mcg (180 дози) </v>
          </cell>
          <cell r="F1480">
            <v>180</v>
          </cell>
          <cell r="G1480" t="str">
            <v>CHIESI FARMACEUTICI SPA</v>
          </cell>
          <cell r="H1480">
            <v>14.3656</v>
          </cell>
          <cell r="I1480">
            <v>2585.808</v>
          </cell>
          <cell r="J1480">
            <v>15.08388</v>
          </cell>
          <cell r="K1480">
            <v>2715</v>
          </cell>
        </row>
        <row r="1481">
          <cell r="B1481">
            <v>107417</v>
          </cell>
          <cell r="C1481" t="str">
            <v>R03AK07005</v>
          </cell>
          <cell r="D1481" t="str">
            <v>FORMOTEROL+BECLOMETASONE 
инхалациски р-р под притисок 
6mcg/200mcg</v>
          </cell>
          <cell r="E1481" t="str">
            <v>FOSTER инхалациски раствор под притисок 200mcg/6mcg (180 дози)</v>
          </cell>
          <cell r="F1481">
            <v>180</v>
          </cell>
          <cell r="G1481" t="str">
            <v>CHIESI FARMACEUTICI SPA</v>
          </cell>
          <cell r="H1481">
            <v>18.2612</v>
          </cell>
          <cell r="I1481">
            <v>3287.0159999999996</v>
          </cell>
          <cell r="J1481">
            <v>19.17426</v>
          </cell>
          <cell r="K1481">
            <v>3451</v>
          </cell>
        </row>
        <row r="1482">
          <cell r="B1482">
            <v>966568</v>
          </cell>
          <cell r="C1482" t="str">
            <v>R03BA05003</v>
          </cell>
          <cell r="D1482" t="str">
            <v>FLUTICASONE аеросол 50mcg/доза</v>
          </cell>
          <cell r="E1482" t="str">
            <v>FLIXOTIDE аеросол 50mcg/доза (120 дози)</v>
          </cell>
          <cell r="F1482">
            <v>120</v>
          </cell>
          <cell r="G1482" t="str">
            <v>SMITHKLINE BEECHAM</v>
          </cell>
          <cell r="H1482">
            <v>2.6757</v>
          </cell>
          <cell r="I1482">
            <v>321.08</v>
          </cell>
          <cell r="J1482">
            <v>2.81</v>
          </cell>
          <cell r="K1482">
            <v>337</v>
          </cell>
        </row>
        <row r="1483">
          <cell r="B1483">
            <v>966541</v>
          </cell>
          <cell r="C1483" t="str">
            <v>R03BA05004</v>
          </cell>
          <cell r="D1483" t="str">
            <v>FLUTICASONE аеросол 125mcg/доза</v>
          </cell>
          <cell r="E1483" t="str">
            <v>FLIXOTIDE аеросол 125mcg/доза (120 дози)</v>
          </cell>
          <cell r="F1483">
            <v>120</v>
          </cell>
          <cell r="G1483" t="str">
            <v>GSK</v>
          </cell>
          <cell r="H1483">
            <v>4.583333333333333</v>
          </cell>
          <cell r="I1483">
            <v>550</v>
          </cell>
          <cell r="J1483">
            <v>4.8125</v>
          </cell>
          <cell r="K1483">
            <v>578</v>
          </cell>
        </row>
        <row r="1484">
          <cell r="B1484">
            <v>108081</v>
          </cell>
          <cell r="C1484" t="str">
            <v>R03BA05004</v>
          </cell>
          <cell r="D1484" t="str">
            <v>FLUTICASONE аеросол 125mcg/доза</v>
          </cell>
          <cell r="E1484" t="str">
            <v>KORDAH  аеросол 125mcg/доза (120 дози)</v>
          </cell>
          <cell r="F1484">
            <v>120</v>
          </cell>
          <cell r="G1484" t="str">
            <v>S &amp; D Pharma CZ,spol. s.r.o</v>
          </cell>
          <cell r="H1484">
            <v>4.583333333333333</v>
          </cell>
          <cell r="I1484">
            <v>550</v>
          </cell>
          <cell r="J1484">
            <v>4.8125</v>
          </cell>
          <cell r="K1484">
            <v>578</v>
          </cell>
        </row>
        <row r="1485">
          <cell r="B1485">
            <v>108448</v>
          </cell>
          <cell r="C1485" t="str">
            <v>R03BA05006</v>
          </cell>
          <cell r="D1485" t="str">
            <v>FLUTICASONE аеросол 250mcg/доза</v>
          </cell>
          <cell r="E1485" t="str">
            <v>KORDAH  аеросол 250mcg/доза (120 дози)</v>
          </cell>
          <cell r="F1485">
            <v>120</v>
          </cell>
          <cell r="G1485" t="str">
            <v>S &amp; D Pharma CZ,spol. s.r.o</v>
          </cell>
          <cell r="H1485">
            <v>6.502</v>
          </cell>
          <cell r="I1485">
            <v>780.24</v>
          </cell>
          <cell r="J1485">
            <v>6.827</v>
          </cell>
          <cell r="K1485">
            <v>819</v>
          </cell>
        </row>
        <row r="1486">
          <cell r="B1486">
            <v>102318</v>
          </cell>
          <cell r="C1486" t="str">
            <v>R03BB04002</v>
          </cell>
          <cell r="D1486" t="str">
            <v>TIOTROPIUM BROMIDE 
раствор за инхалирање 2,5mcg/1 инхалација</v>
          </cell>
          <cell r="E1486" t="str">
            <v>SPIRIVA RESPIMAT раствор за инхалирање, (4 ml/60 inh/30дози) 2,5mcg/инхалација</v>
          </cell>
          <cell r="F1486">
            <v>30</v>
          </cell>
          <cell r="G1486" t="str">
            <v>BOEHRINGER INGELHEIM PHARMA</v>
          </cell>
          <cell r="H1486">
            <v>37.2557</v>
          </cell>
          <cell r="I1486">
            <v>1117.6709999999998</v>
          </cell>
          <cell r="J1486">
            <v>39.118485</v>
          </cell>
          <cell r="K1486">
            <v>1174</v>
          </cell>
        </row>
        <row r="1487">
          <cell r="B1487">
            <v>106909</v>
          </cell>
          <cell r="C1487" t="str">
            <v>R03BB04001</v>
          </cell>
          <cell r="D1487" t="str">
            <v>TIOTROPIUM BROMIDE прашок за инхалирање,капсула 10mcg/доза</v>
          </cell>
          <cell r="E1487" t="str">
            <v>BRALTUS прашок за инхалирање, капсула 13 mcg (30 капсули)</v>
          </cell>
          <cell r="F1487">
            <v>30</v>
          </cell>
          <cell r="G1487" t="str">
            <v>ACTAVIS/TEVA</v>
          </cell>
          <cell r="H1487">
            <v>37.2557</v>
          </cell>
          <cell r="I1487">
            <v>1117.6709999999998</v>
          </cell>
          <cell r="J1487">
            <v>39.118485</v>
          </cell>
          <cell r="K1487">
            <v>1174</v>
          </cell>
        </row>
        <row r="1488">
          <cell r="B1488">
            <v>987239</v>
          </cell>
          <cell r="C1488" t="str">
            <v>R03BB04001</v>
          </cell>
          <cell r="D1488" t="str">
            <v>TIOTROPIUM BROMIDE прашок за инхалирање,капсула 10mcg/доза</v>
          </cell>
          <cell r="E1488" t="str">
            <v>SPIRIVA прашок за инхалирање, капсула 18 mcg (30 капсули)</v>
          </cell>
          <cell r="F1488">
            <v>30</v>
          </cell>
          <cell r="G1488" t="str">
            <v>BOEHRINGER INGELHEIM PHARMA</v>
          </cell>
          <cell r="H1488">
            <v>37.2557</v>
          </cell>
          <cell r="I1488">
            <v>1117.6709999999998</v>
          </cell>
          <cell r="J1488">
            <v>39.118485</v>
          </cell>
          <cell r="K1488">
            <v>1174</v>
          </cell>
        </row>
        <row r="1489">
          <cell r="B1489">
            <v>962287</v>
          </cell>
          <cell r="C1489" t="str">
            <v>R03DA05001</v>
          </cell>
          <cell r="D1489" t="str">
            <v>AMINOPHYLLINE таблети 100mg</v>
          </cell>
          <cell r="E1489" t="str">
            <v>AMINOFILIN ALKALOID филм обл.табл.50x100mg</v>
          </cell>
          <cell r="F1489">
            <v>50</v>
          </cell>
          <cell r="G1489" t="str">
            <v>ALKALOID AD</v>
          </cell>
          <cell r="H1489">
            <v>0.8381</v>
          </cell>
          <cell r="I1489">
            <v>41.905</v>
          </cell>
          <cell r="J1489">
            <v>0.880005</v>
          </cell>
          <cell r="K1489">
            <v>44</v>
          </cell>
        </row>
        <row r="1490">
          <cell r="B1490">
            <v>962295</v>
          </cell>
          <cell r="C1490" t="str">
            <v>R03DA05001</v>
          </cell>
          <cell r="D1490" t="str">
            <v>AMINOPHYLLINE таблети 100mg</v>
          </cell>
          <cell r="E1490" t="str">
            <v>AMINOFILIN табл.50x100mg</v>
          </cell>
          <cell r="F1490">
            <v>50</v>
          </cell>
          <cell r="G1490" t="str">
            <v>JAKA 80</v>
          </cell>
          <cell r="H1490">
            <v>0.8381</v>
          </cell>
          <cell r="I1490">
            <v>41.905</v>
          </cell>
          <cell r="J1490">
            <v>0.880005</v>
          </cell>
          <cell r="K1490">
            <v>44</v>
          </cell>
        </row>
        <row r="1491">
          <cell r="B1491">
            <v>98159</v>
          </cell>
          <cell r="C1491" t="str">
            <v>R03DA05006</v>
          </cell>
          <cell r="D1491" t="str">
            <v>AMINOPHYLLINE  таблети со продолжено ослободување 350mg</v>
          </cell>
          <cell r="E1491" t="str">
            <v>AMINOFILIN RETARD ALKALOID табл.со прод.ослоб.20x350mg</v>
          </cell>
          <cell r="F1491">
            <v>20</v>
          </cell>
          <cell r="G1491" t="str">
            <v>ALKALOID AD</v>
          </cell>
          <cell r="H1491">
            <v>2.645</v>
          </cell>
          <cell r="I1491">
            <v>52.9</v>
          </cell>
          <cell r="J1491">
            <v>2.77725</v>
          </cell>
          <cell r="K1491">
            <v>56</v>
          </cell>
        </row>
        <row r="1492">
          <cell r="B1492">
            <v>979171</v>
          </cell>
          <cell r="C1492" t="str">
            <v>R03DA05004</v>
          </cell>
          <cell r="D1492" t="str">
            <v>AMINOPHYLLINE инјекции 250mg</v>
          </cell>
          <cell r="E1492" t="str">
            <v>AMINOFILIN ALKALOID инјекции 50x250mg/10ml</v>
          </cell>
          <cell r="F1492">
            <v>50</v>
          </cell>
          <cell r="G1492" t="str">
            <v>ALKALOID AD</v>
          </cell>
          <cell r="H1492">
            <v>14.076</v>
          </cell>
          <cell r="I1492">
            <v>703.8</v>
          </cell>
          <cell r="J1492">
            <v>14.779800000000002</v>
          </cell>
          <cell r="K1492">
            <v>739</v>
          </cell>
        </row>
        <row r="1493">
          <cell r="B1493">
            <v>979988</v>
          </cell>
          <cell r="C1493" t="str">
            <v>R05CB13002</v>
          </cell>
          <cell r="D1493" t="str">
            <v>DORNASE ALFA DESOXYRIBONUCLEASE 
раствор за инхалирање 2500U (2.5mg)</v>
          </cell>
          <cell r="E1493" t="str">
            <v>PULMOZYME раствор за инхалирање 30x1000U/1 ml (2,5ml) 2500U (2.5 mg)</v>
          </cell>
          <cell r="F1493">
            <v>30</v>
          </cell>
          <cell r="G1493" t="str">
            <v>GENENTECH</v>
          </cell>
          <cell r="H1493">
            <v>940.3256666666667</v>
          </cell>
          <cell r="I1493">
            <v>28209.77</v>
          </cell>
          <cell r="J1493">
            <v>987.3419500000001</v>
          </cell>
          <cell r="K1493">
            <v>29620</v>
          </cell>
        </row>
        <row r="1494">
          <cell r="B1494">
            <v>9806</v>
          </cell>
          <cell r="C1494" t="str">
            <v>R06AC03002</v>
          </cell>
          <cell r="D1494" t="str">
            <v>CHLOROPYRAMINE инјекции 20mg</v>
          </cell>
          <cell r="E1494" t="str">
            <v>SYNOPEN инејкции 10x10mg/1ml (2ml)</v>
          </cell>
          <cell r="F1494">
            <v>10</v>
          </cell>
          <cell r="G1494" t="str">
            <v>PLIVA</v>
          </cell>
          <cell r="H1494">
            <v>49.0095</v>
          </cell>
          <cell r="I1494">
            <v>490.095</v>
          </cell>
          <cell r="J1494">
            <v>51.45997500000001</v>
          </cell>
          <cell r="K1494">
            <v>515</v>
          </cell>
        </row>
        <row r="1495">
          <cell r="B1495">
            <v>984698</v>
          </cell>
          <cell r="C1495" t="str">
            <v>R06AE07002</v>
          </cell>
          <cell r="D1495" t="str">
            <v>CETIRIZINE раствор за орална употреба 1mg/ml</v>
          </cell>
          <cell r="E1495" t="str">
            <v>ZYRTEC раствор за орална употреба 1mg/ml (60ml)</v>
          </cell>
          <cell r="F1495">
            <v>60</v>
          </cell>
          <cell r="G1495" t="str">
            <v>UCB S.A</v>
          </cell>
          <cell r="H1495">
            <v>0.7541</v>
          </cell>
          <cell r="I1495">
            <v>45.246</v>
          </cell>
          <cell r="J1495">
            <v>0.791805</v>
          </cell>
          <cell r="K1495">
            <v>48</v>
          </cell>
        </row>
        <row r="1496">
          <cell r="B1496">
            <v>968609</v>
          </cell>
          <cell r="C1496" t="str">
            <v>R06AE07002</v>
          </cell>
          <cell r="D1496" t="str">
            <v>CETIRIZINE раствор за орална употреба 1mg/ml</v>
          </cell>
          <cell r="E1496" t="str">
            <v>LETIZEN раствор за орална употреба 1mg/ml (120ml)</v>
          </cell>
          <cell r="F1496">
            <v>120</v>
          </cell>
          <cell r="G1496" t="str">
            <v>KRKA</v>
          </cell>
          <cell r="H1496">
            <v>0.7541</v>
          </cell>
          <cell r="I1496">
            <v>90.492</v>
          </cell>
          <cell r="J1496">
            <v>0.791805</v>
          </cell>
          <cell r="K1496">
            <v>95</v>
          </cell>
        </row>
        <row r="1497">
          <cell r="B1497">
            <v>976636</v>
          </cell>
          <cell r="C1497" t="str">
            <v>R06AE07002</v>
          </cell>
          <cell r="D1497" t="str">
            <v>CETIRIZINE раствор за орална употреба 1mg/ml</v>
          </cell>
          <cell r="E1497" t="str">
            <v>CETIRIZIN раствор за орална употреба 1mg/ml (120ml)</v>
          </cell>
          <cell r="F1497">
            <v>120</v>
          </cell>
          <cell r="G1497" t="str">
            <v>REPLEK FARM</v>
          </cell>
          <cell r="H1497">
            <v>0.7541</v>
          </cell>
          <cell r="I1497">
            <v>90.492</v>
          </cell>
          <cell r="J1497">
            <v>0.791805</v>
          </cell>
          <cell r="K1497">
            <v>95</v>
          </cell>
        </row>
        <row r="1498">
          <cell r="B1498">
            <v>998761</v>
          </cell>
          <cell r="C1498" t="str">
            <v>R06AE07006</v>
          </cell>
          <cell r="D1498" t="str">
            <v>CETIRIZINE таблети 10mg</v>
          </cell>
          <cell r="E1498" t="str">
            <v>LETIZEN филм обл.табл.10x10mg</v>
          </cell>
          <cell r="F1498">
            <v>10</v>
          </cell>
          <cell r="G1498" t="str">
            <v>KRKA</v>
          </cell>
          <cell r="H1498">
            <v>3.825</v>
          </cell>
          <cell r="I1498">
            <v>38.25</v>
          </cell>
          <cell r="J1498">
            <v>4.01625</v>
          </cell>
          <cell r="K1498">
            <v>40</v>
          </cell>
        </row>
        <row r="1499">
          <cell r="B1499">
            <v>105201</v>
          </cell>
          <cell r="C1499" t="str">
            <v>R06AE07006</v>
          </cell>
          <cell r="D1499" t="str">
            <v>CETIRIZINE таблети 10mg</v>
          </cell>
          <cell r="E1499" t="str">
            <v>ALERZIN филм обл.табл.10x10mg</v>
          </cell>
          <cell r="F1499">
            <v>10</v>
          </cell>
          <cell r="G1499" t="str">
            <v>REPLEK FARM</v>
          </cell>
          <cell r="H1499">
            <v>3.825</v>
          </cell>
          <cell r="I1499">
            <v>38.25</v>
          </cell>
          <cell r="J1499">
            <v>4.01625</v>
          </cell>
          <cell r="K1499">
            <v>40</v>
          </cell>
        </row>
        <row r="1500">
          <cell r="B1500">
            <v>998877</v>
          </cell>
          <cell r="C1500" t="str">
            <v>R06AE07006</v>
          </cell>
          <cell r="D1500" t="str">
            <v>CETIRIZINE таблети 10mg</v>
          </cell>
          <cell r="E1500" t="str">
            <v>ZYRTEC филм обл.табл.10x10mg</v>
          </cell>
          <cell r="F1500">
            <v>10</v>
          </cell>
          <cell r="G1500" t="str">
            <v>UCB S.A</v>
          </cell>
          <cell r="H1500">
            <v>3.825</v>
          </cell>
          <cell r="I1500">
            <v>38.25</v>
          </cell>
          <cell r="J1500">
            <v>4.01625</v>
          </cell>
          <cell r="K1500">
            <v>40</v>
          </cell>
        </row>
        <row r="1501">
          <cell r="B1501">
            <v>998745</v>
          </cell>
          <cell r="C1501" t="str">
            <v>R06AE07006</v>
          </cell>
          <cell r="D1501" t="str">
            <v>CETIRIZINE таблети 10mg</v>
          </cell>
          <cell r="E1501" t="str">
            <v>LETIZEN филм обл.табл.20x10mg</v>
          </cell>
          <cell r="F1501">
            <v>20</v>
          </cell>
          <cell r="G1501" t="str">
            <v>KRKA</v>
          </cell>
          <cell r="H1501">
            <v>3.825</v>
          </cell>
          <cell r="I1501">
            <v>76.5</v>
          </cell>
          <cell r="J1501">
            <v>4.01625</v>
          </cell>
          <cell r="K1501">
            <v>80</v>
          </cell>
        </row>
        <row r="1502">
          <cell r="B1502">
            <v>998788</v>
          </cell>
          <cell r="C1502" t="str">
            <v>R06AE07006</v>
          </cell>
          <cell r="D1502" t="str">
            <v>CETIRIZINE таблети 10mg</v>
          </cell>
          <cell r="E1502" t="str">
            <v>CETIRIZIN филм обл.табл.20x10mg</v>
          </cell>
          <cell r="F1502">
            <v>20</v>
          </cell>
          <cell r="G1502" t="str">
            <v>REPLEK FARM</v>
          </cell>
          <cell r="H1502">
            <v>3.825</v>
          </cell>
          <cell r="I1502">
            <v>76.5</v>
          </cell>
          <cell r="J1502">
            <v>4.01625</v>
          </cell>
          <cell r="K1502">
            <v>80</v>
          </cell>
        </row>
        <row r="1503">
          <cell r="B1503">
            <v>105252</v>
          </cell>
          <cell r="C1503" t="str">
            <v>R06AX13003</v>
          </cell>
          <cell r="D1503" t="str">
            <v>LORATADINE суспензија 5mg/5ml</v>
          </cell>
          <cell r="E1503" t="str">
            <v>LORATA сусп.5mg/5ml(100ml)</v>
          </cell>
          <cell r="F1503">
            <v>100</v>
          </cell>
          <cell r="G1503" t="str">
            <v>REPLEKFARM</v>
          </cell>
          <cell r="H1503">
            <v>0.4467</v>
          </cell>
          <cell r="I1503">
            <v>44.67</v>
          </cell>
          <cell r="J1503">
            <v>0.469035</v>
          </cell>
          <cell r="K1503">
            <v>47</v>
          </cell>
        </row>
        <row r="1504">
          <cell r="B1504">
            <v>968986</v>
          </cell>
          <cell r="C1504" t="str">
            <v>R06AX13003</v>
          </cell>
          <cell r="D1504" t="str">
            <v>LORATADINE суспензија 5mg/5ml</v>
          </cell>
          <cell r="E1504" t="str">
            <v>LORATADIN ALKALOID сусп.5mg/5ml(120ml)</v>
          </cell>
          <cell r="F1504">
            <v>120</v>
          </cell>
          <cell r="G1504" t="str">
            <v>ALKALOID AD</v>
          </cell>
          <cell r="H1504">
            <v>0.4467</v>
          </cell>
          <cell r="I1504">
            <v>53.604</v>
          </cell>
          <cell r="J1504">
            <v>0.469035</v>
          </cell>
          <cell r="K1504">
            <v>56</v>
          </cell>
        </row>
        <row r="1505">
          <cell r="B1505">
            <v>975796</v>
          </cell>
          <cell r="C1505" t="str">
            <v>R06AX13003</v>
          </cell>
          <cell r="D1505" t="str">
            <v>LORATADINE суспензија 5mg/5ml</v>
          </cell>
          <cell r="E1505" t="str">
            <v>PRESSING сируп 5mg/5ml(120ml)</v>
          </cell>
          <cell r="F1505">
            <v>120</v>
          </cell>
          <cell r="G1505" t="str">
            <v>HEMOFARM</v>
          </cell>
          <cell r="H1505">
            <v>0.4467</v>
          </cell>
          <cell r="I1505">
            <v>53.604</v>
          </cell>
          <cell r="J1505">
            <v>0.469035</v>
          </cell>
          <cell r="K1505">
            <v>56</v>
          </cell>
        </row>
        <row r="1506">
          <cell r="B1506">
            <v>105236</v>
          </cell>
          <cell r="C1506" t="str">
            <v>R06AX13001</v>
          </cell>
          <cell r="D1506" t="str">
            <v>LORATADINE таблети 10mg</v>
          </cell>
          <cell r="E1506" t="str">
            <v>LORATADIN S ALKALOID табл. 10 x 10mg</v>
          </cell>
          <cell r="F1506">
            <v>10</v>
          </cell>
          <cell r="G1506" t="str">
            <v>ALKALOID AD</v>
          </cell>
          <cell r="H1506">
            <v>1.785</v>
          </cell>
          <cell r="I1506">
            <v>17.85</v>
          </cell>
          <cell r="J1506">
            <v>1.87425</v>
          </cell>
          <cell r="K1506">
            <v>19</v>
          </cell>
        </row>
        <row r="1507">
          <cell r="B1507">
            <v>975788</v>
          </cell>
          <cell r="C1507" t="str">
            <v>R06AX13001</v>
          </cell>
          <cell r="D1507" t="str">
            <v>LORATADINE таблети 10mg</v>
          </cell>
          <cell r="E1507" t="str">
            <v>PRESSING  табл. 10 x 10mg</v>
          </cell>
          <cell r="F1507">
            <v>10</v>
          </cell>
          <cell r="G1507" t="str">
            <v>HEMOFARM</v>
          </cell>
          <cell r="H1507">
            <v>1.785</v>
          </cell>
          <cell r="I1507">
            <v>17.85</v>
          </cell>
          <cell r="J1507">
            <v>1.87425</v>
          </cell>
          <cell r="K1507">
            <v>19</v>
          </cell>
        </row>
        <row r="1508">
          <cell r="B1508">
            <v>969001</v>
          </cell>
          <cell r="C1508" t="str">
            <v>R06AX13001</v>
          </cell>
          <cell r="D1508" t="str">
            <v>LORATADINE таблети 10mg</v>
          </cell>
          <cell r="E1508" t="str">
            <v>LORATADIN LEK  табл. 10 x 10mg</v>
          </cell>
          <cell r="F1508">
            <v>10</v>
          </cell>
          <cell r="G1508" t="str">
            <v>LEK SKOPJE 
VO SORABOTKA SO LEK LJUBLJANA</v>
          </cell>
          <cell r="H1508">
            <v>1.785</v>
          </cell>
          <cell r="I1508">
            <v>17.85</v>
          </cell>
          <cell r="J1508">
            <v>1.87425</v>
          </cell>
          <cell r="K1508">
            <v>19</v>
          </cell>
        </row>
        <row r="1509">
          <cell r="B1509">
            <v>972479</v>
          </cell>
          <cell r="C1509" t="str">
            <v>R06AX13001</v>
          </cell>
          <cell r="D1509" t="str">
            <v>LORATADINE таблети 10mg</v>
          </cell>
          <cell r="E1509" t="str">
            <v>RINOLAN табл. 10 x 10mg</v>
          </cell>
          <cell r="F1509">
            <v>10</v>
          </cell>
          <cell r="G1509" t="str">
            <v>PLIVA</v>
          </cell>
          <cell r="H1509">
            <v>1.785</v>
          </cell>
          <cell r="I1509">
            <v>17.85</v>
          </cell>
          <cell r="J1509">
            <v>1.87425</v>
          </cell>
          <cell r="K1509">
            <v>19</v>
          </cell>
        </row>
        <row r="1510">
          <cell r="B1510">
            <v>105244</v>
          </cell>
          <cell r="C1510" t="str">
            <v>R06AX13001</v>
          </cell>
          <cell r="D1510" t="str">
            <v>LORATADINE таблети 10mg</v>
          </cell>
          <cell r="E1510" t="str">
            <v>LORATA табл. 10 x 10mg</v>
          </cell>
          <cell r="F1510">
            <v>10</v>
          </cell>
          <cell r="G1510" t="str">
            <v>REPLEKFARM</v>
          </cell>
          <cell r="H1510">
            <v>1.785</v>
          </cell>
          <cell r="I1510">
            <v>17.85</v>
          </cell>
          <cell r="J1510">
            <v>1.87425</v>
          </cell>
          <cell r="K1510">
            <v>19</v>
          </cell>
        </row>
        <row r="1511">
          <cell r="B1511">
            <v>968951</v>
          </cell>
          <cell r="C1511" t="str">
            <v>R06AX13001</v>
          </cell>
          <cell r="D1511" t="str">
            <v>LORATADINE таблети 10mg</v>
          </cell>
          <cell r="E1511" t="str">
            <v>LORATADIN табл. 20 x 10mg</v>
          </cell>
          <cell r="F1511">
            <v>20</v>
          </cell>
          <cell r="G1511" t="str">
            <v>REPLEK AD</v>
          </cell>
          <cell r="H1511">
            <v>1.785</v>
          </cell>
          <cell r="I1511">
            <v>35.7</v>
          </cell>
          <cell r="J1511">
            <v>1.87425</v>
          </cell>
          <cell r="K1511">
            <v>37</v>
          </cell>
        </row>
        <row r="1512">
          <cell r="B1512">
            <v>981001</v>
          </cell>
          <cell r="C1512" t="str">
            <v>R07AA02002</v>
          </cell>
          <cell r="D1512" t="str">
            <v>SURFAKTANT + PRIRODNI FOSFOLIPIDI 
инјекции 120mg </v>
          </cell>
          <cell r="E1512" t="str">
            <v>CUROSURF инјекции 2x80mg/1ml (1,5ml)</v>
          </cell>
          <cell r="F1512">
            <v>2</v>
          </cell>
          <cell r="G1512" t="str">
            <v>CHIESI FARMACEUTICI SPA</v>
          </cell>
          <cell r="H1512">
            <v>20427.619</v>
          </cell>
          <cell r="I1512">
            <v>40855.238</v>
          </cell>
          <cell r="J1512">
            <v>21448.99995</v>
          </cell>
          <cell r="K1512">
            <v>42898</v>
          </cell>
        </row>
        <row r="1513">
          <cell r="B1513">
            <v>992321</v>
          </cell>
          <cell r="C1513" t="str">
            <v>R07AA02003</v>
          </cell>
          <cell r="D1513" t="str">
            <v>SURFAKTANT + PRIRODNI FOSFOLIPIDI 
инјекции 200mg</v>
          </cell>
          <cell r="E1513" t="str">
            <v>SURVANTA инејкции 1 x  25 mg /1 ml (8ml)</v>
          </cell>
          <cell r="F1513">
            <v>1</v>
          </cell>
          <cell r="G1513" t="str">
            <v>ABBOTT LAB</v>
          </cell>
          <cell r="H1513">
            <v>16679.05</v>
          </cell>
          <cell r="I1513">
            <v>16679.05</v>
          </cell>
          <cell r="J1513">
            <v>17513.0025</v>
          </cell>
          <cell r="K1513">
            <v>17513</v>
          </cell>
        </row>
        <row r="1514">
          <cell r="B1514">
            <v>99406</v>
          </cell>
          <cell r="C1514" t="str">
            <v>S01AA01001</v>
          </cell>
          <cell r="D1514" t="str">
            <v>CHLORAMPHENICOL маст за очи 1%</v>
          </cell>
          <cell r="E1514" t="str">
            <v>CHLORAMPHENICOL ALKALOID маст за очи 1% (5g)</v>
          </cell>
          <cell r="F1514">
            <v>5</v>
          </cell>
          <cell r="G1514" t="str">
            <v>ALKALOID AD</v>
          </cell>
          <cell r="H1514">
            <v>4.598</v>
          </cell>
          <cell r="I1514">
            <v>22.99</v>
          </cell>
          <cell r="J1514">
            <v>4.8279</v>
          </cell>
          <cell r="K1514">
            <v>24</v>
          </cell>
        </row>
        <row r="1515">
          <cell r="B1515">
            <v>967491</v>
          </cell>
          <cell r="C1515" t="str">
            <v>S01AA01001</v>
          </cell>
          <cell r="D1515" t="str">
            <v>CHLORAMPHENICOL маст за очи 1%</v>
          </cell>
          <cell r="E1515" t="str">
            <v>CHLORAMPHENICOL маст за очи 1% (5g)</v>
          </cell>
          <cell r="F1515">
            <v>5</v>
          </cell>
          <cell r="G1515" t="str">
            <v>GALENIKA AD</v>
          </cell>
          <cell r="H1515">
            <v>4.598</v>
          </cell>
          <cell r="I1515">
            <v>22.99</v>
          </cell>
          <cell r="J1515">
            <v>4.8279</v>
          </cell>
          <cell r="K1515">
            <v>24</v>
          </cell>
        </row>
        <row r="1516">
          <cell r="B1516">
            <v>108758</v>
          </cell>
          <cell r="C1516" t="str">
            <v>S01AA01001</v>
          </cell>
          <cell r="D1516" t="str">
            <v>CHLORAMPHENICOL маст за очи 1%</v>
          </cell>
          <cell r="E1516" t="str">
            <v>GEMYSETIN 1% маст за очи 1% (5g)</v>
          </cell>
          <cell r="F1516" t="str">
            <v>5</v>
          </cell>
          <cell r="G1516" t="str">
            <v>DEVA HOLDING A.S</v>
          </cell>
          <cell r="H1516">
            <v>4.598</v>
          </cell>
          <cell r="I1516">
            <v>22.99</v>
          </cell>
          <cell r="J1516">
            <v>4.8279</v>
          </cell>
          <cell r="K1516">
            <v>24</v>
          </cell>
        </row>
        <row r="1517">
          <cell r="B1517">
            <v>98079</v>
          </cell>
          <cell r="C1517" t="str">
            <v>S01AD03002</v>
          </cell>
          <cell r="D1517" t="str">
            <v>ACICLOVIR маст за очи 30mg/g</v>
          </cell>
          <cell r="E1517" t="str">
            <v>ACIKLOVIR ALKALOID маст за очи 30mg/g (5g)</v>
          </cell>
          <cell r="F1517">
            <v>5</v>
          </cell>
          <cell r="G1517" t="str">
            <v>ALKALOID AD</v>
          </cell>
          <cell r="H1517">
            <v>14.074</v>
          </cell>
          <cell r="I1517">
            <v>70.37</v>
          </cell>
          <cell r="J1517">
            <v>14.777700000000001</v>
          </cell>
          <cell r="K1517">
            <v>74</v>
          </cell>
        </row>
        <row r="1518">
          <cell r="B1518">
            <v>969184</v>
          </cell>
          <cell r="C1518" t="str">
            <v>S01BA01002</v>
          </cell>
          <cell r="D1518" t="str">
            <v>DEXAMETHASONE капки за очи 1mg/ml</v>
          </cell>
          <cell r="E1518" t="str">
            <v>MAXIDEX капки за очи  1mg/ml  (5ml)</v>
          </cell>
          <cell r="F1518">
            <v>5</v>
          </cell>
          <cell r="G1518" t="str">
            <v>ALCON COUVREUR</v>
          </cell>
          <cell r="H1518">
            <v>15.0111</v>
          </cell>
          <cell r="I1518">
            <v>75.05550000000001</v>
          </cell>
          <cell r="J1518">
            <v>15.761655000000001</v>
          </cell>
          <cell r="K1518">
            <v>79</v>
          </cell>
        </row>
        <row r="1519">
          <cell r="B1519">
            <v>105848</v>
          </cell>
          <cell r="C1519" t="str">
            <v>S01BA01002</v>
          </cell>
          <cell r="D1519" t="str">
            <v>DEXAMETHASONE капки за очи 1mg/ml</v>
          </cell>
          <cell r="E1519" t="str">
            <v>UNIDEXA капки за очи  1mg/ml  (10ml)</v>
          </cell>
          <cell r="F1519">
            <v>10</v>
          </cell>
          <cell r="G1519" t="str">
            <v>UNIMED PHARMA spol. s.r.o., Братислава, Словачка</v>
          </cell>
          <cell r="H1519">
            <v>15.0111</v>
          </cell>
          <cell r="I1519">
            <v>150.11100000000002</v>
          </cell>
          <cell r="J1519">
            <v>15.761655000000001</v>
          </cell>
          <cell r="K1519">
            <v>158</v>
          </cell>
        </row>
        <row r="1520">
          <cell r="B1520">
            <v>969192</v>
          </cell>
          <cell r="C1520" t="str">
            <v>S01BA01001</v>
          </cell>
          <cell r="D1520" t="str">
            <v>DEXAMETHASONE маст за очи  1mg/g</v>
          </cell>
          <cell r="E1520" t="str">
            <v>MAXIDEX  Маст за очи 1mg/g (3,5g)</v>
          </cell>
          <cell r="F1520">
            <v>3.5</v>
          </cell>
          <cell r="G1520" t="str">
            <v>ALCON COUVREUR</v>
          </cell>
          <cell r="H1520">
            <v>40.2</v>
          </cell>
          <cell r="I1520">
            <v>140.7</v>
          </cell>
          <cell r="J1520">
            <v>42.21000000000001</v>
          </cell>
          <cell r="K1520">
            <v>148</v>
          </cell>
        </row>
        <row r="1521">
          <cell r="B1521">
            <v>103861</v>
          </cell>
          <cell r="C1521" t="str">
            <v>S01CA01001</v>
          </cell>
          <cell r="D1521" t="str">
            <v>DEXAMETHAZON + CHLORAMPHENICOL 
капки за очи  (1mg+5mg)/ml</v>
          </cell>
          <cell r="E1521" t="str">
            <v>DEXACHLOR капки за око (1mg+5mg)/ml(10ml)</v>
          </cell>
          <cell r="F1521">
            <v>10</v>
          </cell>
          <cell r="G1521" t="str">
            <v>COOPER S.A Pharmaceutical</v>
          </cell>
          <cell r="H1521">
            <v>14.9523</v>
          </cell>
          <cell r="I1521">
            <v>149.523</v>
          </cell>
          <cell r="J1521">
            <v>15.699915</v>
          </cell>
          <cell r="K1521">
            <v>157</v>
          </cell>
        </row>
        <row r="1522">
          <cell r="B1522">
            <v>965162</v>
          </cell>
          <cell r="C1522" t="str">
            <v>S01CA01001</v>
          </cell>
          <cell r="D1522" t="str">
            <v>DEXAMETHAZON + CHLORAMPHENICOL 
капки за очи (1mg+5mg)/ml</v>
          </cell>
          <cell r="E1522" t="str">
            <v>DEKSAMETAZON+HLORAMFENIKOL капки за око (1mg+5mg)/ml(10ml)</v>
          </cell>
          <cell r="F1522">
            <v>10</v>
          </cell>
          <cell r="G1522" t="str">
            <v>REPLEK FARM</v>
          </cell>
          <cell r="H1522">
            <v>14.9523</v>
          </cell>
          <cell r="I1522">
            <v>149.523</v>
          </cell>
          <cell r="J1522">
            <v>15.699915</v>
          </cell>
          <cell r="K1522">
            <v>157</v>
          </cell>
        </row>
        <row r="1523">
          <cell r="B1523">
            <v>996874</v>
          </cell>
          <cell r="C1523" t="str">
            <v>S01CA01003</v>
          </cell>
          <cell r="D1523" t="str">
            <v>DEXAMETHAZON + TOBRAMYCINE  
капки за очи (3mg+1mg)/ml</v>
          </cell>
          <cell r="E1523" t="str">
            <v>TOBRADEX капки за очи (3mg+1mg)/ml (5ml)</v>
          </cell>
          <cell r="F1523">
            <v>5</v>
          </cell>
          <cell r="G1523" t="str">
            <v>ALCON COUVREUR</v>
          </cell>
          <cell r="H1523">
            <v>21.5396</v>
          </cell>
          <cell r="I1523">
            <v>107.69800000000001</v>
          </cell>
          <cell r="J1523">
            <v>22.616580000000003</v>
          </cell>
          <cell r="K1523">
            <v>113</v>
          </cell>
        </row>
        <row r="1524">
          <cell r="B1524">
            <v>106984</v>
          </cell>
          <cell r="C1524" t="str">
            <v>S01CA01003</v>
          </cell>
          <cell r="D1524" t="str">
            <v>DEXAMETHAZON + TOBRAMYCINE  
капки за очи  (3mg+1mg)/ml</v>
          </cell>
          <cell r="E1524" t="str">
            <v>TOBRAVIS COMBO капки за очи (3mg+1mg)/ml (5ml)</v>
          </cell>
          <cell r="F1524">
            <v>5</v>
          </cell>
          <cell r="G1524" t="str">
            <v>S.C. Rompharm Company S.R.L</v>
          </cell>
          <cell r="H1524">
            <v>21.5396</v>
          </cell>
          <cell r="I1524">
            <v>107.69800000000001</v>
          </cell>
          <cell r="J1524">
            <v>22.616580000000003</v>
          </cell>
          <cell r="K1524">
            <v>113</v>
          </cell>
        </row>
        <row r="1525">
          <cell r="B1525">
            <v>107018</v>
          </cell>
          <cell r="C1525" t="str">
            <v>S01CA01004</v>
          </cell>
          <cell r="D1525" t="str">
            <v>DEXAMETHAZON + TOBRAMYCINE маст за очи (3mg+1mg)/g  </v>
          </cell>
          <cell r="E1525" t="str">
            <v>TOBRADEX маст за очи (3mg+1mg)/g (3,5 g)</v>
          </cell>
          <cell r="F1525">
            <v>3.5</v>
          </cell>
          <cell r="G1525" t="str">
            <v>ALCON COUVREUR</v>
          </cell>
          <cell r="H1525">
            <v>25.904</v>
          </cell>
          <cell r="I1525">
            <v>90.664</v>
          </cell>
          <cell r="J1525">
            <v>27.1992</v>
          </cell>
          <cell r="K1525">
            <v>95</v>
          </cell>
        </row>
        <row r="1526">
          <cell r="B1526">
            <v>106992</v>
          </cell>
          <cell r="C1526" t="str">
            <v>S01CA01004</v>
          </cell>
          <cell r="D1526" t="str">
            <v>DEXAMETHAZON + TOBRAMYCINE маст за очи (3mg+1mg)/g </v>
          </cell>
          <cell r="E1526" t="str">
            <v>TOBRAVIS COMBO маст за очи (3mg+1mg)/g (5g)</v>
          </cell>
          <cell r="F1526">
            <v>5</v>
          </cell>
          <cell r="G1526" t="str">
            <v>BALKANPHARMA-RAZGRAD AD </v>
          </cell>
          <cell r="H1526">
            <v>25.904</v>
          </cell>
          <cell r="I1526">
            <v>129.52</v>
          </cell>
          <cell r="J1526">
            <v>27.1992</v>
          </cell>
          <cell r="K1526">
            <v>136</v>
          </cell>
        </row>
        <row r="1527">
          <cell r="B1527">
            <v>979392</v>
          </cell>
          <cell r="C1527" t="str">
            <v>S01EC04001</v>
          </cell>
          <cell r="D1527" t="str">
            <v>BRINZOLAMIDE капки за очи 10mg/ml</v>
          </cell>
          <cell r="E1527" t="str">
            <v>AZOPT капки за очи 10mg/ml (1%) (5ml)</v>
          </cell>
          <cell r="F1527">
            <v>5</v>
          </cell>
          <cell r="G1527" t="str">
            <v>ALCON COUVREUR</v>
          </cell>
          <cell r="H1527">
            <v>58.53</v>
          </cell>
          <cell r="I1527">
            <v>292.65</v>
          </cell>
          <cell r="J1527">
            <v>61.456500000000005</v>
          </cell>
          <cell r="K1527">
            <v>307</v>
          </cell>
        </row>
        <row r="1528">
          <cell r="B1528">
            <v>106585</v>
          </cell>
          <cell r="C1528" t="str">
            <v>S01EC04001</v>
          </cell>
          <cell r="D1528" t="str">
            <v>BRINZOLAMIDE капки за очи 10mg/ml</v>
          </cell>
          <cell r="E1528" t="str">
            <v>VICLAMIDE капки за очи 10mg/ml (1%) (5ml)</v>
          </cell>
          <cell r="F1528">
            <v>5</v>
          </cell>
          <cell r="G1528" t="str">
            <v>ALCON/LEK/SALUTAS</v>
          </cell>
          <cell r="H1528">
            <v>58.53</v>
          </cell>
          <cell r="I1528">
            <v>292.65</v>
          </cell>
          <cell r="J1528">
            <v>61.456500000000005</v>
          </cell>
          <cell r="K1528">
            <v>307</v>
          </cell>
        </row>
        <row r="1529">
          <cell r="B1529">
            <v>105856</v>
          </cell>
          <cell r="C1529" t="str">
            <v>S01EC04001</v>
          </cell>
          <cell r="D1529" t="str">
            <v>BRINZOLAMIDE капки за очи 10mg/ml</v>
          </cell>
          <cell r="E1529" t="str">
            <v>BRINZOVIS капки за очи 10mg/ml (1%) (5ml)</v>
          </cell>
          <cell r="F1529">
            <v>5</v>
          </cell>
          <cell r="G1529" t="str">
            <v>BALKAN PHARMA</v>
          </cell>
          <cell r="H1529">
            <v>58.53</v>
          </cell>
          <cell r="I1529">
            <v>292.65</v>
          </cell>
          <cell r="J1529">
            <v>61.456500000000005</v>
          </cell>
          <cell r="K1529">
            <v>307</v>
          </cell>
        </row>
        <row r="1530">
          <cell r="B1530">
            <v>107425</v>
          </cell>
          <cell r="C1530" t="str">
            <v>S01EC04001</v>
          </cell>
          <cell r="D1530" t="str">
            <v>BRINZOLAMIDE капки за очи 10mg/ml</v>
          </cell>
          <cell r="E1530" t="str">
            <v>BRINZUNO капки за очи 10mg/ml (1%) (5ml) </v>
          </cell>
          <cell r="F1530">
            <v>5</v>
          </cell>
          <cell r="G1530" t="str">
            <v>PHARMATHEN /FAMAR
/BALKANPHARMA</v>
          </cell>
          <cell r="H1530">
            <v>58.53</v>
          </cell>
          <cell r="I1530">
            <v>292.65</v>
          </cell>
          <cell r="J1530">
            <v>61.456500000000005</v>
          </cell>
          <cell r="K1530">
            <v>307</v>
          </cell>
        </row>
        <row r="1531">
          <cell r="B1531">
            <v>98094</v>
          </cell>
          <cell r="C1531" t="str">
            <v>S01ED01003</v>
          </cell>
          <cell r="D1531" t="str">
            <v>TIMOLOL капки за очи 5mg/ml</v>
          </cell>
          <cell r="E1531" t="str">
            <v>TIMOLOL ALKALOID капки за очи 5mg/1ml (5ml)</v>
          </cell>
          <cell r="F1531">
            <v>5</v>
          </cell>
          <cell r="G1531" t="str">
            <v>ALKALOID AD</v>
          </cell>
          <cell r="H1531">
            <v>11.18</v>
          </cell>
          <cell r="I1531">
            <v>55.9</v>
          </cell>
          <cell r="J1531">
            <v>11.739</v>
          </cell>
          <cell r="K1531">
            <v>59</v>
          </cell>
        </row>
        <row r="1532">
          <cell r="B1532">
            <v>79359</v>
          </cell>
          <cell r="C1532" t="str">
            <v>S01ED01003</v>
          </cell>
          <cell r="D1532" t="str">
            <v>TIMOLOL капки за очи 5mg/ml</v>
          </cell>
          <cell r="E1532" t="str">
            <v>GLAUMOL  капки за очи 5mg/1ml (5ml)</v>
          </cell>
          <cell r="F1532">
            <v>5</v>
          </cell>
          <cell r="G1532" t="str">
            <v>GALENIKA AD</v>
          </cell>
          <cell r="H1532">
            <v>11.18</v>
          </cell>
          <cell r="I1532">
            <v>55.9</v>
          </cell>
          <cell r="J1532">
            <v>11.739</v>
          </cell>
          <cell r="K1532">
            <v>59</v>
          </cell>
        </row>
        <row r="1533">
          <cell r="B1533">
            <v>983268</v>
          </cell>
          <cell r="C1533" t="str">
            <v>S01ED01003</v>
          </cell>
          <cell r="D1533" t="str">
            <v>TIMOLOL капки за очи 5mg/ml</v>
          </cell>
          <cell r="E1533" t="str">
            <v>TIMALEN капки за очи 5mg/1ml (5ml)</v>
          </cell>
          <cell r="F1533">
            <v>5</v>
          </cell>
          <cell r="G1533" t="str">
            <v>JADRAN GALENSKI LAB.</v>
          </cell>
          <cell r="H1533">
            <v>11.18</v>
          </cell>
          <cell r="I1533">
            <v>55.9</v>
          </cell>
          <cell r="J1533">
            <v>11.739</v>
          </cell>
          <cell r="K1533">
            <v>59</v>
          </cell>
        </row>
        <row r="1534">
          <cell r="B1534">
            <v>105287</v>
          </cell>
          <cell r="C1534" t="str">
            <v>S01ED01003</v>
          </cell>
          <cell r="D1534" t="str">
            <v>TIMOLOL капки за очи 5mg/ml</v>
          </cell>
          <cell r="E1534" t="str">
            <v>UNITIMOLOL капки за очи 5mg/1ml (10ml)</v>
          </cell>
          <cell r="F1534">
            <v>10</v>
          </cell>
          <cell r="G1534" t="str">
            <v>UNIMED PHARMA</v>
          </cell>
          <cell r="H1534">
            <v>11.18</v>
          </cell>
          <cell r="I1534">
            <v>111.8</v>
          </cell>
          <cell r="J1534">
            <v>11.739</v>
          </cell>
          <cell r="K1534">
            <v>117</v>
          </cell>
        </row>
        <row r="1535">
          <cell r="B1535">
            <v>109517</v>
          </cell>
          <cell r="C1535" t="str">
            <v>S01ED01003</v>
          </cell>
          <cell r="D1535" t="str">
            <v>TIMOLOL капки за очи 5mg/ml</v>
          </cell>
          <cell r="E1535" t="str">
            <v>NORMATIN капки за очи 5mg/1ml (5ml)</v>
          </cell>
          <cell r="F1535">
            <v>5</v>
          </cell>
          <cell r="G1535" t="str">
            <v>World Medicine Ilac San ve Tic. A.S.</v>
          </cell>
          <cell r="H1535">
            <v>11.18</v>
          </cell>
          <cell r="I1535">
            <v>55.9</v>
          </cell>
          <cell r="J1535">
            <v>11.739</v>
          </cell>
          <cell r="K1535">
            <v>59</v>
          </cell>
        </row>
        <row r="1536">
          <cell r="B1536">
            <v>979422</v>
          </cell>
          <cell r="C1536" t="str">
            <v>S01GX09001</v>
          </cell>
          <cell r="D1536" t="str">
            <v>OLOPATADINE капки за очи 1mg/ml</v>
          </cell>
          <cell r="E1536" t="str">
            <v>PATANOL капки за очи 1mg/ml (0,1%)  (5ml)</v>
          </cell>
          <cell r="F1536">
            <v>5</v>
          </cell>
          <cell r="G1536" t="str">
            <v>ALCON COUVREUR</v>
          </cell>
          <cell r="H1536">
            <v>50.6319</v>
          </cell>
          <cell r="I1536">
            <v>253.1595</v>
          </cell>
          <cell r="J1536">
            <v>53.163495000000005</v>
          </cell>
          <cell r="K1536">
            <v>266</v>
          </cell>
        </row>
        <row r="1537">
          <cell r="B1537">
            <v>109606</v>
          </cell>
          <cell r="C1537" t="str">
            <v>S01GX09001</v>
          </cell>
          <cell r="D1537" t="str">
            <v>OLOPATADINE капки за очи 1mg/ml</v>
          </cell>
          <cell r="E1537" t="str">
            <v>DUPATIN  капки за очи 1mg/ml (0,1%)  (5ml)</v>
          </cell>
          <cell r="F1537">
            <v>5</v>
          </cell>
          <cell r="G1537" t="str">
            <v>DEVA HOLDING</v>
          </cell>
          <cell r="H1537">
            <v>50.6319</v>
          </cell>
          <cell r="I1537">
            <v>253.1595</v>
          </cell>
          <cell r="J1537">
            <v>53.163495000000005</v>
          </cell>
          <cell r="K1537">
            <v>266</v>
          </cell>
        </row>
        <row r="1538">
          <cell r="B1538">
            <v>107026</v>
          </cell>
          <cell r="C1538" t="str">
            <v>S01GX09001</v>
          </cell>
          <cell r="D1538" t="str">
            <v>OLOPATADINE капки за очи 1mg/ml</v>
          </cell>
          <cell r="E1538" t="str">
            <v>KYARA  капки за очи 1mg/ml (0,1%)  (5ml)</v>
          </cell>
          <cell r="F1538">
            <v>5</v>
          </cell>
          <cell r="G1538" t="str">
            <v>HEMOFARM</v>
          </cell>
          <cell r="H1538">
            <v>50.6319</v>
          </cell>
          <cell r="I1538">
            <v>253.1595</v>
          </cell>
          <cell r="J1538">
            <v>53.163495000000005</v>
          </cell>
          <cell r="K1538">
            <v>266</v>
          </cell>
        </row>
        <row r="1539">
          <cell r="B1539">
            <v>984736</v>
          </cell>
          <cell r="C1539" t="str">
            <v>S03AA07002</v>
          </cell>
          <cell r="D1539" t="str">
            <v>CIPROFLOXACIN капки за око и уво 3mg/ml</v>
          </cell>
          <cell r="E1539" t="str">
            <v>CILOXAN капки за око и уво 3mg/ml (0,3%) (5ml)</v>
          </cell>
          <cell r="F1539">
            <v>5</v>
          </cell>
          <cell r="G1539" t="str">
            <v>ALCON COUVREUR</v>
          </cell>
          <cell r="H1539">
            <v>16.492</v>
          </cell>
          <cell r="I1539">
            <v>82.46</v>
          </cell>
          <cell r="J1539">
            <v>17.3166</v>
          </cell>
          <cell r="K1539">
            <v>87</v>
          </cell>
        </row>
        <row r="1540">
          <cell r="B1540">
            <v>964638</v>
          </cell>
          <cell r="C1540" t="str">
            <v>S03AA07002</v>
          </cell>
          <cell r="D1540" t="str">
            <v>CIPROFLOXACIN капки за око и уво 3mg/ml</v>
          </cell>
          <cell r="E1540" t="str">
            <v>CITERAL капки за око и уво 3mg/ml (5ml)</v>
          </cell>
          <cell r="F1540">
            <v>5</v>
          </cell>
          <cell r="G1540" t="str">
            <v>ALKALOID AD</v>
          </cell>
          <cell r="H1540">
            <v>16.492</v>
          </cell>
          <cell r="I1540">
            <v>82.46</v>
          </cell>
          <cell r="J1540">
            <v>17.3166</v>
          </cell>
          <cell r="K1540">
            <v>87</v>
          </cell>
        </row>
        <row r="1541">
          <cell r="B1541">
            <v>102326</v>
          </cell>
          <cell r="C1541" t="str">
            <v>S03AA30004</v>
          </cell>
          <cell r="D1541" t="str">
            <v>BACITRACIN+NEOMYCIN 
маст за очи (500IU+3,3mg)/g</v>
          </cell>
          <cell r="E1541" t="str">
            <v>ENBECIN маст за око (500IU+3,3mg)/g (5g)</v>
          </cell>
          <cell r="F1541">
            <v>5</v>
          </cell>
          <cell r="G1541" t="str">
            <v>GALENIKA AD</v>
          </cell>
          <cell r="H1541">
            <v>6.056</v>
          </cell>
          <cell r="I1541">
            <v>30.28</v>
          </cell>
          <cell r="J1541">
            <v>6.3588000000000005</v>
          </cell>
          <cell r="K1541">
            <v>32</v>
          </cell>
        </row>
        <row r="1542">
          <cell r="B1542">
            <v>996513</v>
          </cell>
          <cell r="C1542" t="str">
            <v>V03AF01002</v>
          </cell>
          <cell r="D1542" t="str">
            <v>MESNA инјекции 400mg</v>
          </cell>
          <cell r="E1542" t="str">
            <v>UROMITEXAN инјекции 15x 400mg/4 ml</v>
          </cell>
          <cell r="F1542">
            <v>15</v>
          </cell>
          <cell r="G1542" t="str">
            <v>BAXTER ONCOLOGY</v>
          </cell>
          <cell r="H1542">
            <v>184.699</v>
          </cell>
          <cell r="I1542">
            <v>2770.485</v>
          </cell>
          <cell r="J1542">
            <v>193.93395</v>
          </cell>
          <cell r="K1542">
            <v>2909</v>
          </cell>
        </row>
        <row r="1543">
          <cell r="B1543">
            <v>996521</v>
          </cell>
          <cell r="C1543" t="str">
            <v>V03AF03002</v>
          </cell>
          <cell r="D1543" t="str">
            <v>FOLINATCALCIUM инјекции 50mg</v>
          </cell>
          <cell r="E1543" t="str">
            <v>KALCIUM FOLINAT PLIVA инјекции 1 x 50 mg/5ml</v>
          </cell>
          <cell r="F1543">
            <v>1</v>
          </cell>
          <cell r="G1543" t="str">
            <v>PLIVA</v>
          </cell>
          <cell r="H1543">
            <v>200.8571</v>
          </cell>
          <cell r="I1543">
            <v>200.8571</v>
          </cell>
          <cell r="J1543">
            <v>210.899955</v>
          </cell>
          <cell r="K1543">
            <v>211</v>
          </cell>
        </row>
        <row r="1544">
          <cell r="B1544">
            <v>996548</v>
          </cell>
          <cell r="C1544" t="str">
            <v>V03AF03003</v>
          </cell>
          <cell r="D1544" t="str">
            <v>FOLINATCALCIUM инјекции 100mg</v>
          </cell>
          <cell r="E1544" t="str">
            <v>KALCIUM FOLINAT PLIVA инјекции 1 x 100 mg/10ml</v>
          </cell>
          <cell r="F1544">
            <v>1</v>
          </cell>
          <cell r="G1544" t="str">
            <v>PLIVA</v>
          </cell>
          <cell r="H1544">
            <v>444.77</v>
          </cell>
          <cell r="I1544">
            <v>444.77</v>
          </cell>
          <cell r="J1544">
            <v>467.01</v>
          </cell>
          <cell r="K1544">
            <v>467</v>
          </cell>
        </row>
        <row r="1545">
          <cell r="B1545">
            <v>996556</v>
          </cell>
          <cell r="C1545" t="str">
            <v>V03AF03004</v>
          </cell>
          <cell r="D1545" t="str">
            <v>FOLINATCALCIUM инјекции 200mg</v>
          </cell>
          <cell r="E1545" t="str">
            <v>KALCIUM FOLINAT PLIVA инјекции 1x 200 mg.</v>
          </cell>
          <cell r="F1545">
            <v>1</v>
          </cell>
          <cell r="G1545" t="str">
            <v>PLIVA</v>
          </cell>
          <cell r="H1545">
            <v>953.76</v>
          </cell>
          <cell r="I1545">
            <v>953.76</v>
          </cell>
          <cell r="J1545">
            <v>1001.448</v>
          </cell>
          <cell r="K1545">
            <v>1001</v>
          </cell>
        </row>
        <row r="1546">
          <cell r="B1546">
            <v>996564</v>
          </cell>
          <cell r="C1546" t="str">
            <v>V03AF03005</v>
          </cell>
          <cell r="D1546" t="str">
            <v>FOLINATCALCIUM инјекции 300mg</v>
          </cell>
          <cell r="E1546" t="str">
            <v>KALCIUM FOLINAT PLIVA инјекции 1 x 300 mg/30ml</v>
          </cell>
          <cell r="F1546">
            <v>1</v>
          </cell>
          <cell r="G1546" t="str">
            <v>PLIVA</v>
          </cell>
          <cell r="H1546">
            <v>857.072</v>
          </cell>
          <cell r="I1546">
            <v>857.072</v>
          </cell>
          <cell r="J1546">
            <v>899.9256</v>
          </cell>
          <cell r="K1546">
            <v>900</v>
          </cell>
        </row>
        <row r="1547">
          <cell r="B1547">
            <v>996572</v>
          </cell>
          <cell r="C1547" t="str">
            <v>V03AF03006</v>
          </cell>
          <cell r="D1547" t="str">
            <v>FOLINATCALCIUM инјекции 500mg</v>
          </cell>
          <cell r="E1547" t="str">
            <v>KALCIUM FOLINAT PLIVA инјекции 500 mg/50ml</v>
          </cell>
          <cell r="F1547">
            <v>1</v>
          </cell>
          <cell r="G1547" t="str">
            <v>PLIVA</v>
          </cell>
          <cell r="H1547">
            <v>2255.55</v>
          </cell>
          <cell r="I1547">
            <v>2255.55</v>
          </cell>
          <cell r="J1547">
            <v>2368</v>
          </cell>
          <cell r="K1547">
            <v>2368</v>
          </cell>
        </row>
        <row r="1548">
          <cell r="B1548">
            <v>103667</v>
          </cell>
          <cell r="C1548" t="str">
            <v>V03AF03007</v>
          </cell>
          <cell r="D1548" t="str">
            <v>FOLINATCALCIUM инјекции 30mg</v>
          </cell>
          <cell r="E1548" t="str">
            <v>CALCIUM FOLINAT EBEWE инјекции 5x 10mg/ml  (3ml)</v>
          </cell>
          <cell r="F1548">
            <v>5</v>
          </cell>
          <cell r="G1548" t="str">
            <v>EBEWE</v>
          </cell>
          <cell r="H1548">
            <v>105.8286</v>
          </cell>
          <cell r="I1548">
            <v>529.143</v>
          </cell>
          <cell r="J1548">
            <v>111.12003</v>
          </cell>
          <cell r="K1548">
            <v>556</v>
          </cell>
        </row>
        <row r="1549">
          <cell r="B1549">
            <v>981028</v>
          </cell>
          <cell r="C1549" t="str">
            <v>V06DX01001</v>
          </cell>
          <cell r="D1549" t="str">
            <v>ENTERAL NUTRITION раствор 500ml</v>
          </cell>
          <cell r="E1549" t="str">
            <v>FRESUBIN ORIGINAL VANILA раствор 1 x 500 ml</v>
          </cell>
          <cell r="F1549">
            <v>1</v>
          </cell>
          <cell r="G1549" t="str">
            <v>FRESENIUS KABI AUSTRIAN</v>
          </cell>
          <cell r="H1549">
            <v>99.05</v>
          </cell>
          <cell r="I1549">
            <v>99.05</v>
          </cell>
          <cell r="J1549">
            <v>104.0025</v>
          </cell>
          <cell r="K1549">
            <v>104</v>
          </cell>
        </row>
        <row r="1550">
          <cell r="B1550">
            <v>107506</v>
          </cell>
          <cell r="C1550" t="str">
            <v>V07A000001</v>
          </cell>
          <cell r="D1550" t="str">
            <v>PREPARAT BEZ GLUTEN  брашно,млеко 
 1Kg</v>
          </cell>
          <cell r="E1550" t="str">
            <v>БРАШНО БЕЗ ГЛУТЕН 1 кг</v>
          </cell>
          <cell r="F1550">
            <v>1</v>
          </cell>
          <cell r="G1550" t="str">
            <v>DR. SCHAR</v>
          </cell>
          <cell r="H1550">
            <v>106.6729</v>
          </cell>
          <cell r="I1550">
            <v>106.6729</v>
          </cell>
          <cell r="J1550">
            <v>112.006545</v>
          </cell>
          <cell r="K1550">
            <v>112</v>
          </cell>
        </row>
        <row r="1551">
          <cell r="B1551">
            <v>107514</v>
          </cell>
          <cell r="C1551" t="str">
            <v>V07A000001</v>
          </cell>
          <cell r="D1551" t="str">
            <v>PREPARAT BEZ GLUTEN  брашно,млеко 
 1Kg</v>
          </cell>
          <cell r="E1551" t="str">
            <v>БРАШНО БЕЗ ГЛУТЕН 1 кг</v>
          </cell>
          <cell r="F1551">
            <v>1</v>
          </cell>
          <cell r="G1551" t="str">
            <v>NUTRY ALLERGY CENTER </v>
          </cell>
          <cell r="H1551">
            <v>106.6729</v>
          </cell>
          <cell r="I1551">
            <v>106.6729</v>
          </cell>
          <cell r="J1551">
            <v>112.006545</v>
          </cell>
          <cell r="K1551">
            <v>112</v>
          </cell>
        </row>
        <row r="1552">
          <cell r="B1552">
            <v>960497</v>
          </cell>
          <cell r="C1552" t="str">
            <v>V07AB01001</v>
          </cell>
          <cell r="D1552" t="str">
            <v>AQUA REDESTILLATA инјекции 2ml</v>
          </cell>
          <cell r="E1552" t="str">
            <v>AQUA AD INIECTABILIA ALKALOID инјекции 50x2ml</v>
          </cell>
          <cell r="F1552">
            <v>50</v>
          </cell>
          <cell r="G1552" t="str">
            <v>ALKALOID AD</v>
          </cell>
          <cell r="H1552">
            <v>9.048</v>
          </cell>
          <cell r="I1552">
            <v>452.4</v>
          </cell>
          <cell r="J1552">
            <v>9.5004</v>
          </cell>
          <cell r="K1552">
            <v>475</v>
          </cell>
        </row>
        <row r="1553">
          <cell r="B1553">
            <v>962821</v>
          </cell>
          <cell r="C1553" t="str">
            <v>V07AB01002</v>
          </cell>
          <cell r="D1553" t="str">
            <v>AQUA REDESTILLATA инјекции 5ml</v>
          </cell>
          <cell r="E1553" t="str">
            <v>AQUA AD INIECTABILIA ALKALOID инјекции 50x5ml</v>
          </cell>
          <cell r="F1553">
            <v>50</v>
          </cell>
          <cell r="G1553" t="str">
            <v>ALKALOID AD</v>
          </cell>
          <cell r="H1553">
            <v>8.6095</v>
          </cell>
          <cell r="I1553">
            <v>430.475</v>
          </cell>
          <cell r="J1553">
            <v>9.039975000000002</v>
          </cell>
          <cell r="K1553">
            <v>452</v>
          </cell>
        </row>
        <row r="1554">
          <cell r="B1554">
            <v>979228</v>
          </cell>
          <cell r="C1554" t="str">
            <v>V07AB01003</v>
          </cell>
          <cell r="D1554" t="str">
            <v>AQUA REDESTILLATA инјекции 10ml</v>
          </cell>
          <cell r="E1554" t="str">
            <v>AQUA AD INJECTABILIA ALKALOID инјекции 50x10ml</v>
          </cell>
          <cell r="F1554">
            <v>50</v>
          </cell>
          <cell r="G1554" t="str">
            <v>ALKALOID AD</v>
          </cell>
          <cell r="H1554">
            <v>15.82</v>
          </cell>
          <cell r="I1554">
            <v>791</v>
          </cell>
          <cell r="J1554">
            <v>16.611</v>
          </cell>
          <cell r="K1554">
            <v>831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зитивна листа лекови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7.140625" style="55" customWidth="1"/>
    <col min="3" max="3" width="15.7109375" style="0" customWidth="1"/>
    <col min="4" max="4" width="31.8515625" style="0" customWidth="1"/>
    <col min="5" max="5" width="31.57421875" style="0" customWidth="1"/>
    <col min="6" max="6" width="19.00390625" style="0" customWidth="1"/>
    <col min="7" max="7" width="9.140625" style="61" customWidth="1"/>
    <col min="8" max="8" width="11.421875" style="58" customWidth="1"/>
    <col min="9" max="9" width="9.140625" style="58" customWidth="1"/>
    <col min="10" max="10" width="12.140625" style="58" customWidth="1"/>
  </cols>
  <sheetData>
    <row r="1" spans="2:10" s="69" customFormat="1" ht="12.75">
      <c r="B1" s="70"/>
      <c r="C1" s="70" t="s">
        <v>0</v>
      </c>
      <c r="D1" s="88" t="s">
        <v>1839</v>
      </c>
      <c r="E1" s="89"/>
      <c r="F1" s="89"/>
      <c r="G1" s="89"/>
      <c r="H1" s="89"/>
      <c r="I1" s="89"/>
      <c r="J1" s="90"/>
    </row>
    <row r="2" spans="2:10" s="69" customFormat="1" ht="12.75">
      <c r="B2" s="70"/>
      <c r="C2" s="70"/>
      <c r="D2" s="81" t="s">
        <v>1862</v>
      </c>
      <c r="E2" s="82"/>
      <c r="F2" s="82"/>
      <c r="G2" s="82"/>
      <c r="H2" s="82"/>
      <c r="I2" s="82"/>
      <c r="J2" s="83"/>
    </row>
    <row r="3" spans="1:10" ht="63.75">
      <c r="A3" s="54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spans="1:10" ht="15">
      <c r="A4" s="56">
        <v>1</v>
      </c>
      <c r="B4" s="13">
        <v>997226</v>
      </c>
      <c r="C4" s="13" t="s">
        <v>16</v>
      </c>
      <c r="D4" s="6" t="s">
        <v>17</v>
      </c>
      <c r="E4" s="6" t="s">
        <v>18</v>
      </c>
      <c r="F4" s="6" t="s">
        <v>11</v>
      </c>
      <c r="G4" s="9">
        <v>2.3</v>
      </c>
      <c r="H4" s="12">
        <v>23</v>
      </c>
      <c r="I4" s="29">
        <v>2.415</v>
      </c>
      <c r="J4" s="12">
        <v>24</v>
      </c>
    </row>
    <row r="5" spans="1:10" ht="15">
      <c r="A5" s="56">
        <v>2</v>
      </c>
      <c r="B5" s="13">
        <v>997196</v>
      </c>
      <c r="C5" s="13" t="s">
        <v>19</v>
      </c>
      <c r="D5" s="6" t="s">
        <v>20</v>
      </c>
      <c r="E5" s="6" t="s">
        <v>21</v>
      </c>
      <c r="F5" s="6" t="s">
        <v>11</v>
      </c>
      <c r="G5" s="9">
        <v>1.15</v>
      </c>
      <c r="H5" s="12">
        <v>23</v>
      </c>
      <c r="I5" s="29">
        <v>1.2075</v>
      </c>
      <c r="J5" s="12">
        <v>24</v>
      </c>
    </row>
    <row r="6" spans="1:10" ht="15">
      <c r="A6" s="56">
        <v>3</v>
      </c>
      <c r="B6" s="13">
        <v>83496</v>
      </c>
      <c r="C6" s="13" t="s">
        <v>22</v>
      </c>
      <c r="D6" s="6" t="s">
        <v>23</v>
      </c>
      <c r="E6" s="6" t="s">
        <v>24</v>
      </c>
      <c r="F6" s="6" t="s">
        <v>11</v>
      </c>
      <c r="G6" s="9">
        <v>3.2857</v>
      </c>
      <c r="H6" s="12">
        <v>46</v>
      </c>
      <c r="I6" s="29">
        <v>3.449985</v>
      </c>
      <c r="J6" s="12">
        <v>48</v>
      </c>
    </row>
    <row r="7" spans="1:10" ht="15">
      <c r="A7" s="56">
        <v>4</v>
      </c>
      <c r="B7" s="14">
        <v>106607</v>
      </c>
      <c r="C7" s="13" t="s">
        <v>22</v>
      </c>
      <c r="D7" s="6" t="s">
        <v>23</v>
      </c>
      <c r="E7" s="6" t="s">
        <v>25</v>
      </c>
      <c r="F7" s="6" t="s">
        <v>15</v>
      </c>
      <c r="G7" s="9">
        <v>3.2857</v>
      </c>
      <c r="H7" s="12">
        <v>46</v>
      </c>
      <c r="I7" s="29">
        <v>3.45</v>
      </c>
      <c r="J7" s="12">
        <v>48</v>
      </c>
    </row>
    <row r="8" spans="1:10" ht="15">
      <c r="A8" s="56">
        <v>5</v>
      </c>
      <c r="B8" s="13">
        <v>75949</v>
      </c>
      <c r="C8" s="13" t="s">
        <v>22</v>
      </c>
      <c r="D8" s="6" t="s">
        <v>23</v>
      </c>
      <c r="E8" s="6" t="s">
        <v>26</v>
      </c>
      <c r="F8" s="6" t="s">
        <v>27</v>
      </c>
      <c r="G8" s="9">
        <v>3.2857</v>
      </c>
      <c r="H8" s="12">
        <v>46</v>
      </c>
      <c r="I8" s="29">
        <v>3.449985</v>
      </c>
      <c r="J8" s="12">
        <v>48</v>
      </c>
    </row>
    <row r="9" spans="1:10" ht="15">
      <c r="A9" s="56">
        <v>6</v>
      </c>
      <c r="B9" s="13">
        <v>993662</v>
      </c>
      <c r="C9" s="13" t="s">
        <v>22</v>
      </c>
      <c r="D9" s="6" t="s">
        <v>23</v>
      </c>
      <c r="E9" s="6" t="s">
        <v>28</v>
      </c>
      <c r="F9" s="6" t="s">
        <v>29</v>
      </c>
      <c r="G9" s="9">
        <v>3.2857</v>
      </c>
      <c r="H9" s="12">
        <v>46</v>
      </c>
      <c r="I9" s="29">
        <v>3.449985</v>
      </c>
      <c r="J9" s="12">
        <v>48</v>
      </c>
    </row>
    <row r="10" spans="1:10" ht="15">
      <c r="A10" s="56">
        <v>7</v>
      </c>
      <c r="B10" s="4">
        <v>104647</v>
      </c>
      <c r="C10" s="15" t="s">
        <v>22</v>
      </c>
      <c r="D10" s="16" t="s">
        <v>23</v>
      </c>
      <c r="E10" s="16" t="s">
        <v>30</v>
      </c>
      <c r="F10" s="16" t="s">
        <v>31</v>
      </c>
      <c r="G10" s="9">
        <v>3.2857</v>
      </c>
      <c r="H10" s="12">
        <v>49.286</v>
      </c>
      <c r="I10" s="29">
        <v>3.449985</v>
      </c>
      <c r="J10" s="12">
        <v>52</v>
      </c>
    </row>
    <row r="11" spans="1:10" ht="25.5">
      <c r="A11" s="56">
        <v>8</v>
      </c>
      <c r="B11" s="17">
        <v>102423</v>
      </c>
      <c r="C11" s="17" t="s">
        <v>32</v>
      </c>
      <c r="D11" s="6" t="s">
        <v>33</v>
      </c>
      <c r="E11" s="18" t="s">
        <v>34</v>
      </c>
      <c r="F11" s="17" t="s">
        <v>27</v>
      </c>
      <c r="G11" s="9">
        <v>1.6429</v>
      </c>
      <c r="H11" s="19">
        <v>11.5</v>
      </c>
      <c r="I11" s="29">
        <v>1.7250450000000002</v>
      </c>
      <c r="J11" s="12">
        <v>12</v>
      </c>
    </row>
    <row r="12" spans="1:10" ht="25.5">
      <c r="A12" s="56">
        <v>9</v>
      </c>
      <c r="B12" s="13">
        <v>997242</v>
      </c>
      <c r="C12" s="13" t="s">
        <v>32</v>
      </c>
      <c r="D12" s="6" t="s">
        <v>33</v>
      </c>
      <c r="E12" s="6" t="s">
        <v>35</v>
      </c>
      <c r="F12" s="6" t="s">
        <v>27</v>
      </c>
      <c r="G12" s="9">
        <v>1.6429</v>
      </c>
      <c r="H12" s="12">
        <v>23.001</v>
      </c>
      <c r="I12" s="29">
        <v>1.7250450000000002</v>
      </c>
      <c r="J12" s="12">
        <v>24</v>
      </c>
    </row>
    <row r="13" spans="1:10" ht="25.5">
      <c r="A13" s="56">
        <v>10</v>
      </c>
      <c r="B13" s="17">
        <v>102415</v>
      </c>
      <c r="C13" s="17" t="s">
        <v>32</v>
      </c>
      <c r="D13" s="6" t="s">
        <v>33</v>
      </c>
      <c r="E13" s="18" t="s">
        <v>36</v>
      </c>
      <c r="F13" s="17" t="s">
        <v>37</v>
      </c>
      <c r="G13" s="9">
        <v>1.6429</v>
      </c>
      <c r="H13" s="19">
        <v>23.001</v>
      </c>
      <c r="I13" s="29">
        <v>1.7250450000000002</v>
      </c>
      <c r="J13" s="12">
        <v>24</v>
      </c>
    </row>
    <row r="14" spans="1:10" ht="25.5">
      <c r="A14" s="56">
        <v>11</v>
      </c>
      <c r="B14" s="20">
        <v>103896</v>
      </c>
      <c r="C14" s="21" t="s">
        <v>32</v>
      </c>
      <c r="D14" s="6" t="s">
        <v>33</v>
      </c>
      <c r="E14" s="22" t="s">
        <v>38</v>
      </c>
      <c r="F14" s="16" t="s">
        <v>15</v>
      </c>
      <c r="G14" s="23">
        <v>1.6429</v>
      </c>
      <c r="H14" s="24">
        <v>46.001</v>
      </c>
      <c r="I14" s="29">
        <v>1.7250450000000002</v>
      </c>
      <c r="J14" s="12">
        <v>48</v>
      </c>
    </row>
    <row r="15" spans="1:10" ht="25.5">
      <c r="A15" s="56">
        <v>12</v>
      </c>
      <c r="B15" s="13">
        <v>997269</v>
      </c>
      <c r="C15" s="13" t="s">
        <v>32</v>
      </c>
      <c r="D15" s="6" t="s">
        <v>33</v>
      </c>
      <c r="E15" s="6" t="s">
        <v>39</v>
      </c>
      <c r="F15" s="6" t="s">
        <v>27</v>
      </c>
      <c r="G15" s="9">
        <v>1.6429</v>
      </c>
      <c r="H15" s="12">
        <v>46.001</v>
      </c>
      <c r="I15" s="29">
        <v>1.7250450000000002</v>
      </c>
      <c r="J15" s="12">
        <v>48</v>
      </c>
    </row>
    <row r="16" spans="1:10" ht="25.5">
      <c r="A16" s="56">
        <v>13</v>
      </c>
      <c r="B16" s="13">
        <v>997277</v>
      </c>
      <c r="C16" s="13" t="s">
        <v>32</v>
      </c>
      <c r="D16" s="6" t="s">
        <v>33</v>
      </c>
      <c r="E16" s="6" t="s">
        <v>40</v>
      </c>
      <c r="F16" s="6" t="s">
        <v>41</v>
      </c>
      <c r="G16" s="9">
        <v>1.6429</v>
      </c>
      <c r="H16" s="12">
        <v>46.001</v>
      </c>
      <c r="I16" s="29">
        <v>1.7250450000000002</v>
      </c>
      <c r="J16" s="12">
        <v>48</v>
      </c>
    </row>
    <row r="17" spans="1:10" ht="25.5">
      <c r="A17" s="56">
        <v>14</v>
      </c>
      <c r="B17" s="13">
        <v>997307</v>
      </c>
      <c r="C17" s="13" t="s">
        <v>32</v>
      </c>
      <c r="D17" s="6" t="s">
        <v>33</v>
      </c>
      <c r="E17" s="6" t="s">
        <v>42</v>
      </c>
      <c r="F17" s="6" t="s">
        <v>43</v>
      </c>
      <c r="G17" s="9">
        <v>1.6429</v>
      </c>
      <c r="H17" s="12">
        <v>46.001</v>
      </c>
      <c r="I17" s="29">
        <v>1.7250450000000002</v>
      </c>
      <c r="J17" s="12">
        <v>48</v>
      </c>
    </row>
    <row r="18" spans="1:10" ht="25.5">
      <c r="A18" s="56">
        <v>15</v>
      </c>
      <c r="B18" s="14">
        <v>108006</v>
      </c>
      <c r="C18" s="13" t="s">
        <v>44</v>
      </c>
      <c r="D18" s="6" t="s">
        <v>45</v>
      </c>
      <c r="E18" s="6" t="s">
        <v>46</v>
      </c>
      <c r="F18" s="6" t="s">
        <v>1759</v>
      </c>
      <c r="G18" s="9">
        <v>3.2858</v>
      </c>
      <c r="H18" s="12">
        <v>46.001</v>
      </c>
      <c r="I18" s="29">
        <v>3.4500900000000003</v>
      </c>
      <c r="J18" s="12">
        <v>48</v>
      </c>
    </row>
    <row r="19" spans="1:10" ht="25.5">
      <c r="A19" s="56">
        <v>16</v>
      </c>
      <c r="B19" s="20">
        <v>103918</v>
      </c>
      <c r="C19" s="21" t="s">
        <v>44</v>
      </c>
      <c r="D19" s="6" t="s">
        <v>45</v>
      </c>
      <c r="E19" s="22" t="s">
        <v>47</v>
      </c>
      <c r="F19" s="16" t="s">
        <v>15</v>
      </c>
      <c r="G19" s="23">
        <v>3.2858</v>
      </c>
      <c r="H19" s="24">
        <v>46.001</v>
      </c>
      <c r="I19" s="29">
        <v>3.4500900000000003</v>
      </c>
      <c r="J19" s="25">
        <v>48</v>
      </c>
    </row>
    <row r="20" spans="1:10" ht="25.5">
      <c r="A20" s="56">
        <v>17</v>
      </c>
      <c r="B20" s="13">
        <v>997323</v>
      </c>
      <c r="C20" s="13" t="s">
        <v>44</v>
      </c>
      <c r="D20" s="6" t="s">
        <v>45</v>
      </c>
      <c r="E20" s="6" t="s">
        <v>48</v>
      </c>
      <c r="F20" s="6" t="s">
        <v>27</v>
      </c>
      <c r="G20" s="9">
        <v>3.2858</v>
      </c>
      <c r="H20" s="12">
        <v>46.001</v>
      </c>
      <c r="I20" s="29">
        <v>3.4500900000000003</v>
      </c>
      <c r="J20" s="12">
        <v>48</v>
      </c>
    </row>
    <row r="21" spans="1:10" ht="25.5">
      <c r="A21" s="56">
        <v>18</v>
      </c>
      <c r="B21" s="13">
        <v>997412</v>
      </c>
      <c r="C21" s="13" t="s">
        <v>44</v>
      </c>
      <c r="D21" s="6" t="s">
        <v>45</v>
      </c>
      <c r="E21" s="6" t="s">
        <v>49</v>
      </c>
      <c r="F21" s="6" t="s">
        <v>43</v>
      </c>
      <c r="G21" s="9">
        <v>3.2858</v>
      </c>
      <c r="H21" s="12">
        <v>46.001</v>
      </c>
      <c r="I21" s="29">
        <v>3.4500900000000003</v>
      </c>
      <c r="J21" s="12">
        <v>48</v>
      </c>
    </row>
    <row r="22" spans="1:10" ht="25.5">
      <c r="A22" s="56">
        <v>19</v>
      </c>
      <c r="B22" s="13">
        <v>997331</v>
      </c>
      <c r="C22" s="13" t="s">
        <v>44</v>
      </c>
      <c r="D22" s="6" t="s">
        <v>45</v>
      </c>
      <c r="E22" s="6" t="s">
        <v>50</v>
      </c>
      <c r="F22" s="6" t="s">
        <v>27</v>
      </c>
      <c r="G22" s="9">
        <v>3.2858</v>
      </c>
      <c r="H22" s="12">
        <v>92.002</v>
      </c>
      <c r="I22" s="29">
        <v>3.4500900000000003</v>
      </c>
      <c r="J22" s="12">
        <v>97</v>
      </c>
    </row>
    <row r="23" spans="1:10" ht="25.5">
      <c r="A23" s="56">
        <v>20</v>
      </c>
      <c r="B23" s="13">
        <v>997358</v>
      </c>
      <c r="C23" s="13" t="s">
        <v>44</v>
      </c>
      <c r="D23" s="6" t="s">
        <v>45</v>
      </c>
      <c r="E23" s="6" t="s">
        <v>51</v>
      </c>
      <c r="F23" s="6" t="s">
        <v>41</v>
      </c>
      <c r="G23" s="9">
        <v>3.2858</v>
      </c>
      <c r="H23" s="12">
        <v>92.002</v>
      </c>
      <c r="I23" s="29">
        <v>3.4500900000000003</v>
      </c>
      <c r="J23" s="12">
        <v>97</v>
      </c>
    </row>
    <row r="24" spans="1:10" ht="25.5">
      <c r="A24" s="56">
        <v>21</v>
      </c>
      <c r="B24" s="20">
        <v>105309</v>
      </c>
      <c r="C24" s="21" t="s">
        <v>44</v>
      </c>
      <c r="D24" s="6" t="s">
        <v>45</v>
      </c>
      <c r="E24" s="6" t="s">
        <v>52</v>
      </c>
      <c r="F24" s="6" t="s">
        <v>43</v>
      </c>
      <c r="G24" s="9">
        <v>3.2858</v>
      </c>
      <c r="H24" s="12">
        <v>92.002</v>
      </c>
      <c r="I24" s="29">
        <v>3.4500900000000003</v>
      </c>
      <c r="J24" s="12">
        <v>97</v>
      </c>
    </row>
    <row r="25" spans="1:10" ht="15">
      <c r="A25" s="56">
        <v>22</v>
      </c>
      <c r="B25" s="13">
        <v>994057</v>
      </c>
      <c r="C25" s="13" t="s">
        <v>53</v>
      </c>
      <c r="D25" s="6" t="s">
        <v>54</v>
      </c>
      <c r="E25" s="6" t="s">
        <v>55</v>
      </c>
      <c r="F25" s="6" t="s">
        <v>27</v>
      </c>
      <c r="G25" s="9">
        <v>1.6429</v>
      </c>
      <c r="H25" s="12">
        <v>46.001</v>
      </c>
      <c r="I25" s="29">
        <v>1.7250450000000002</v>
      </c>
      <c r="J25" s="12">
        <v>48</v>
      </c>
    </row>
    <row r="26" spans="1:10" ht="15">
      <c r="A26" s="56">
        <v>23</v>
      </c>
      <c r="B26" s="4">
        <v>101842</v>
      </c>
      <c r="C26" s="26" t="s">
        <v>56</v>
      </c>
      <c r="D26" s="6" t="s">
        <v>57</v>
      </c>
      <c r="E26" s="22" t="s">
        <v>58</v>
      </c>
      <c r="F26" s="22" t="s">
        <v>15</v>
      </c>
      <c r="G26" s="27">
        <v>3.2857</v>
      </c>
      <c r="H26" s="25">
        <v>46</v>
      </c>
      <c r="I26" s="29">
        <v>3.449985</v>
      </c>
      <c r="J26" s="12">
        <v>48</v>
      </c>
    </row>
    <row r="27" spans="1:10" ht="15">
      <c r="A27" s="56">
        <v>24</v>
      </c>
      <c r="B27" s="13">
        <v>968447</v>
      </c>
      <c r="C27" s="13" t="s">
        <v>56</v>
      </c>
      <c r="D27" s="6" t="s">
        <v>57</v>
      </c>
      <c r="E27" s="6" t="s">
        <v>59</v>
      </c>
      <c r="F27" s="6" t="s">
        <v>27</v>
      </c>
      <c r="G27" s="9">
        <v>3.2857</v>
      </c>
      <c r="H27" s="12">
        <v>46</v>
      </c>
      <c r="I27" s="29">
        <v>3.449985</v>
      </c>
      <c r="J27" s="12">
        <v>48</v>
      </c>
    </row>
    <row r="28" spans="1:10" ht="25.5">
      <c r="A28" s="56">
        <v>25</v>
      </c>
      <c r="B28" s="13">
        <v>994529</v>
      </c>
      <c r="C28" s="13" t="s">
        <v>56</v>
      </c>
      <c r="D28" s="6" t="s">
        <v>57</v>
      </c>
      <c r="E28" s="6" t="s">
        <v>60</v>
      </c>
      <c r="F28" s="6" t="s">
        <v>61</v>
      </c>
      <c r="G28" s="9">
        <v>3.2857</v>
      </c>
      <c r="H28" s="12">
        <v>46</v>
      </c>
      <c r="I28" s="29">
        <v>3.449985</v>
      </c>
      <c r="J28" s="12">
        <v>48</v>
      </c>
    </row>
    <row r="29" spans="1:10" ht="38.25">
      <c r="A29" s="56">
        <v>26</v>
      </c>
      <c r="B29" s="4">
        <v>106429</v>
      </c>
      <c r="C29" s="26" t="s">
        <v>56</v>
      </c>
      <c r="D29" s="6" t="s">
        <v>57</v>
      </c>
      <c r="E29" s="16" t="s">
        <v>62</v>
      </c>
      <c r="F29" s="8" t="s">
        <v>11</v>
      </c>
      <c r="G29" s="9">
        <v>3.2857</v>
      </c>
      <c r="H29" s="12">
        <v>92</v>
      </c>
      <c r="I29" s="29">
        <v>3.449985</v>
      </c>
      <c r="J29" s="12">
        <v>97</v>
      </c>
    </row>
    <row r="30" spans="1:10" ht="15">
      <c r="A30" s="56">
        <v>27</v>
      </c>
      <c r="B30" s="13">
        <v>988626</v>
      </c>
      <c r="C30" s="13" t="s">
        <v>56</v>
      </c>
      <c r="D30" s="6" t="s">
        <v>57</v>
      </c>
      <c r="E30" s="6" t="s">
        <v>63</v>
      </c>
      <c r="F30" s="6" t="s">
        <v>27</v>
      </c>
      <c r="G30" s="9">
        <v>3.2857</v>
      </c>
      <c r="H30" s="12">
        <v>92</v>
      </c>
      <c r="I30" s="29">
        <v>3.449985</v>
      </c>
      <c r="J30" s="12">
        <v>97</v>
      </c>
    </row>
    <row r="31" spans="1:10" ht="25.5">
      <c r="A31" s="56">
        <v>28</v>
      </c>
      <c r="B31" s="13">
        <v>994537</v>
      </c>
      <c r="C31" s="13" t="s">
        <v>56</v>
      </c>
      <c r="D31" s="6" t="s">
        <v>57</v>
      </c>
      <c r="E31" s="6" t="s">
        <v>64</v>
      </c>
      <c r="F31" s="6" t="s">
        <v>61</v>
      </c>
      <c r="G31" s="9">
        <v>3.2857</v>
      </c>
      <c r="H31" s="12">
        <v>92</v>
      </c>
      <c r="I31" s="29">
        <v>3.449985</v>
      </c>
      <c r="J31" s="12">
        <v>97</v>
      </c>
    </row>
    <row r="32" spans="1:10" ht="38.25">
      <c r="A32" s="56">
        <v>29</v>
      </c>
      <c r="B32" s="14">
        <v>105317</v>
      </c>
      <c r="C32" s="13" t="s">
        <v>56</v>
      </c>
      <c r="D32" s="6" t="s">
        <v>57</v>
      </c>
      <c r="E32" s="6" t="s">
        <v>65</v>
      </c>
      <c r="F32" s="6" t="s">
        <v>66</v>
      </c>
      <c r="G32" s="9">
        <v>3.2857</v>
      </c>
      <c r="H32" s="12">
        <v>92</v>
      </c>
      <c r="I32" s="29">
        <v>3.449985</v>
      </c>
      <c r="J32" s="12">
        <v>97</v>
      </c>
    </row>
    <row r="33" spans="1:10" ht="25.5">
      <c r="A33" s="56">
        <v>30</v>
      </c>
      <c r="B33" s="13">
        <v>43931</v>
      </c>
      <c r="C33" s="13" t="s">
        <v>67</v>
      </c>
      <c r="D33" s="6" t="s">
        <v>68</v>
      </c>
      <c r="E33" s="6" t="s">
        <v>69</v>
      </c>
      <c r="F33" s="6" t="s">
        <v>11</v>
      </c>
      <c r="G33" s="9">
        <v>0.3413</v>
      </c>
      <c r="H33" s="12">
        <v>40.956</v>
      </c>
      <c r="I33" s="29">
        <v>0.358365</v>
      </c>
      <c r="J33" s="12">
        <v>43</v>
      </c>
    </row>
    <row r="34" spans="1:10" ht="15">
      <c r="A34" s="56">
        <v>31</v>
      </c>
      <c r="B34" s="13">
        <v>37427</v>
      </c>
      <c r="C34" s="13" t="s">
        <v>70</v>
      </c>
      <c r="D34" s="6" t="s">
        <v>71</v>
      </c>
      <c r="E34" s="6" t="s">
        <v>72</v>
      </c>
      <c r="F34" s="6" t="s">
        <v>11</v>
      </c>
      <c r="G34" s="9">
        <v>1.1743</v>
      </c>
      <c r="H34" s="12">
        <v>46.972</v>
      </c>
      <c r="I34" s="29">
        <v>1.233015</v>
      </c>
      <c r="J34" s="12">
        <v>49</v>
      </c>
    </row>
    <row r="35" spans="1:10" ht="25.5">
      <c r="A35" s="56">
        <v>32</v>
      </c>
      <c r="B35" s="13">
        <v>988634</v>
      </c>
      <c r="C35" s="13" t="s">
        <v>73</v>
      </c>
      <c r="D35" s="6" t="s">
        <v>74</v>
      </c>
      <c r="E35" s="6" t="s">
        <v>75</v>
      </c>
      <c r="F35" s="6" t="s">
        <v>76</v>
      </c>
      <c r="G35" s="9">
        <v>5.7524</v>
      </c>
      <c r="H35" s="12">
        <v>1438.1</v>
      </c>
      <c r="I35" s="29">
        <v>6.04002</v>
      </c>
      <c r="J35" s="12">
        <v>1510</v>
      </c>
    </row>
    <row r="36" spans="1:10" s="44" customFormat="1" ht="25.5">
      <c r="A36" s="56">
        <v>33</v>
      </c>
      <c r="B36" s="4">
        <v>105899</v>
      </c>
      <c r="C36" s="15" t="s">
        <v>77</v>
      </c>
      <c r="D36" s="6" t="s">
        <v>78</v>
      </c>
      <c r="E36" s="6" t="s">
        <v>79</v>
      </c>
      <c r="F36" s="16" t="s">
        <v>80</v>
      </c>
      <c r="G36" s="9">
        <v>12.8726</v>
      </c>
      <c r="H36" s="24">
        <v>643.63</v>
      </c>
      <c r="I36" s="29">
        <v>13.51623</v>
      </c>
      <c r="J36" s="24">
        <v>676</v>
      </c>
    </row>
    <row r="37" spans="1:10" s="44" customFormat="1" ht="25.5">
      <c r="A37" s="56">
        <v>34</v>
      </c>
      <c r="B37" s="13">
        <v>93009</v>
      </c>
      <c r="C37" s="13" t="s">
        <v>77</v>
      </c>
      <c r="D37" s="6" t="s">
        <v>78</v>
      </c>
      <c r="E37" s="6" t="s">
        <v>81</v>
      </c>
      <c r="F37" s="6" t="s">
        <v>82</v>
      </c>
      <c r="G37" s="9">
        <v>12.8726</v>
      </c>
      <c r="H37" s="24">
        <v>643.63</v>
      </c>
      <c r="I37" s="29">
        <v>13.51623</v>
      </c>
      <c r="J37" s="24">
        <v>676</v>
      </c>
    </row>
    <row r="38" spans="1:10" s="44" customFormat="1" ht="25.5">
      <c r="A38" s="56">
        <v>35</v>
      </c>
      <c r="B38" s="4">
        <v>38822</v>
      </c>
      <c r="C38" s="15" t="s">
        <v>77</v>
      </c>
      <c r="D38" s="6" t="s">
        <v>78</v>
      </c>
      <c r="E38" s="16" t="s">
        <v>83</v>
      </c>
      <c r="F38" s="16" t="s">
        <v>84</v>
      </c>
      <c r="G38" s="9">
        <v>12.8726</v>
      </c>
      <c r="H38" s="24">
        <f>G38*100</f>
        <v>1287.26</v>
      </c>
      <c r="I38" s="29">
        <v>13.51623</v>
      </c>
      <c r="J38" s="24">
        <f>ROUND(I38*100,0)</f>
        <v>1352</v>
      </c>
    </row>
    <row r="39" spans="1:10" ht="15">
      <c r="A39" s="56">
        <v>36</v>
      </c>
      <c r="B39" s="13">
        <v>43125</v>
      </c>
      <c r="C39" s="13" t="s">
        <v>85</v>
      </c>
      <c r="D39" s="6" t="s">
        <v>86</v>
      </c>
      <c r="E39" s="6" t="s">
        <v>87</v>
      </c>
      <c r="F39" s="6" t="s">
        <v>88</v>
      </c>
      <c r="G39" s="9">
        <v>1.7419</v>
      </c>
      <c r="H39" s="12">
        <v>41.8056</v>
      </c>
      <c r="I39" s="29">
        <v>1.8289950000000001</v>
      </c>
      <c r="J39" s="12">
        <v>44</v>
      </c>
    </row>
    <row r="40" spans="1:10" ht="15">
      <c r="A40" s="56">
        <v>37</v>
      </c>
      <c r="B40" s="13">
        <v>109444</v>
      </c>
      <c r="C40" s="13" t="s">
        <v>85</v>
      </c>
      <c r="D40" s="6" t="s">
        <v>86</v>
      </c>
      <c r="E40" s="6" t="s">
        <v>1819</v>
      </c>
      <c r="F40" s="6" t="s">
        <v>15</v>
      </c>
      <c r="G40" s="9">
        <v>1.7419</v>
      </c>
      <c r="H40" s="12">
        <v>83.6112</v>
      </c>
      <c r="I40" s="29">
        <v>1.8289950000000001</v>
      </c>
      <c r="J40" s="12">
        <v>88</v>
      </c>
    </row>
    <row r="41" spans="1:10" ht="15">
      <c r="A41" s="56">
        <v>38</v>
      </c>
      <c r="B41" s="13">
        <v>988774</v>
      </c>
      <c r="C41" s="13" t="s">
        <v>89</v>
      </c>
      <c r="D41" s="6" t="s">
        <v>90</v>
      </c>
      <c r="E41" s="6" t="s">
        <v>91</v>
      </c>
      <c r="F41" s="6" t="s">
        <v>11</v>
      </c>
      <c r="G41" s="9">
        <v>1.4921</v>
      </c>
      <c r="H41" s="12">
        <v>134.29</v>
      </c>
      <c r="I41" s="29">
        <v>1.566705</v>
      </c>
      <c r="J41" s="12">
        <v>141</v>
      </c>
    </row>
    <row r="42" spans="1:10" ht="15">
      <c r="A42" s="56">
        <v>39</v>
      </c>
      <c r="B42" s="13">
        <v>966134</v>
      </c>
      <c r="C42" s="13" t="s">
        <v>89</v>
      </c>
      <c r="D42" s="6" t="s">
        <v>90</v>
      </c>
      <c r="E42" s="6" t="s">
        <v>92</v>
      </c>
      <c r="F42" s="6" t="s">
        <v>93</v>
      </c>
      <c r="G42" s="9">
        <v>1.4921</v>
      </c>
      <c r="H42" s="12">
        <v>134.29</v>
      </c>
      <c r="I42" s="29">
        <v>1.566705</v>
      </c>
      <c r="J42" s="12">
        <v>141</v>
      </c>
    </row>
    <row r="43" spans="1:10" ht="15">
      <c r="A43" s="56">
        <v>40</v>
      </c>
      <c r="B43" s="13">
        <v>988642</v>
      </c>
      <c r="C43" s="13" t="s">
        <v>94</v>
      </c>
      <c r="D43" s="6" t="s">
        <v>95</v>
      </c>
      <c r="E43" s="6" t="s">
        <v>96</v>
      </c>
      <c r="F43" s="8" t="s">
        <v>11</v>
      </c>
      <c r="G43" s="9">
        <v>4.3497</v>
      </c>
      <c r="H43" s="12">
        <v>130.491</v>
      </c>
      <c r="I43" s="29">
        <v>4.567185</v>
      </c>
      <c r="J43" s="12">
        <v>137</v>
      </c>
    </row>
    <row r="44" spans="1:10" ht="15">
      <c r="A44" s="56">
        <v>41</v>
      </c>
      <c r="B44" s="13">
        <v>966126</v>
      </c>
      <c r="C44" s="13" t="s">
        <v>94</v>
      </c>
      <c r="D44" s="6" t="s">
        <v>95</v>
      </c>
      <c r="E44" s="6" t="s">
        <v>97</v>
      </c>
      <c r="F44" s="6" t="s">
        <v>93</v>
      </c>
      <c r="G44" s="9">
        <v>4.3497</v>
      </c>
      <c r="H44" s="12">
        <v>130.491</v>
      </c>
      <c r="I44" s="29">
        <v>4.567185</v>
      </c>
      <c r="J44" s="12">
        <v>137</v>
      </c>
    </row>
    <row r="45" spans="1:10" ht="15">
      <c r="A45" s="56">
        <v>42</v>
      </c>
      <c r="B45" s="13">
        <v>961825</v>
      </c>
      <c r="C45" s="13" t="s">
        <v>98</v>
      </c>
      <c r="D45" s="6" t="s">
        <v>99</v>
      </c>
      <c r="E45" s="6" t="s">
        <v>100</v>
      </c>
      <c r="F45" s="6" t="s">
        <v>93</v>
      </c>
      <c r="G45" s="9">
        <v>8.7</v>
      </c>
      <c r="H45" s="12">
        <v>139.2</v>
      </c>
      <c r="I45" s="29">
        <v>9.135</v>
      </c>
      <c r="J45" s="12">
        <v>146</v>
      </c>
    </row>
    <row r="46" spans="1:10" ht="15">
      <c r="A46" s="56">
        <v>43</v>
      </c>
      <c r="B46" s="13">
        <v>988669</v>
      </c>
      <c r="C46" s="13" t="s">
        <v>98</v>
      </c>
      <c r="D46" s="6" t="s">
        <v>99</v>
      </c>
      <c r="E46" s="6" t="s">
        <v>101</v>
      </c>
      <c r="F46" s="8" t="s">
        <v>11</v>
      </c>
      <c r="G46" s="9">
        <v>8.7</v>
      </c>
      <c r="H46" s="12">
        <v>174</v>
      </c>
      <c r="I46" s="29">
        <v>9.135</v>
      </c>
      <c r="J46" s="12">
        <v>183</v>
      </c>
    </row>
    <row r="47" spans="1:10" ht="15">
      <c r="A47" s="56">
        <v>44</v>
      </c>
      <c r="B47" s="13">
        <v>964069</v>
      </c>
      <c r="C47" s="13" t="s">
        <v>102</v>
      </c>
      <c r="D47" s="6" t="s">
        <v>103</v>
      </c>
      <c r="E47" s="6" t="s">
        <v>104</v>
      </c>
      <c r="F47" s="6" t="s">
        <v>105</v>
      </c>
      <c r="G47" s="9">
        <v>3.4921</v>
      </c>
      <c r="H47" s="12">
        <v>104.763</v>
      </c>
      <c r="I47" s="29">
        <v>3.6667050000000003</v>
      </c>
      <c r="J47" s="12">
        <v>110</v>
      </c>
    </row>
    <row r="48" spans="1:10" ht="15">
      <c r="A48" s="56">
        <v>45</v>
      </c>
      <c r="B48" s="13">
        <v>98655</v>
      </c>
      <c r="C48" s="13" t="s">
        <v>106</v>
      </c>
      <c r="D48" s="6" t="s">
        <v>107</v>
      </c>
      <c r="E48" s="6" t="s">
        <v>108</v>
      </c>
      <c r="F48" s="6" t="s">
        <v>27</v>
      </c>
      <c r="G48" s="9">
        <v>5.3657</v>
      </c>
      <c r="H48" s="12">
        <v>268.285</v>
      </c>
      <c r="I48" s="29">
        <v>5.633985000000001</v>
      </c>
      <c r="J48" s="12">
        <v>282</v>
      </c>
    </row>
    <row r="49" spans="1:10" ht="15">
      <c r="A49" s="56">
        <v>46</v>
      </c>
      <c r="B49" s="13">
        <v>977438</v>
      </c>
      <c r="C49" s="13" t="s">
        <v>109</v>
      </c>
      <c r="D49" s="6" t="s">
        <v>110</v>
      </c>
      <c r="E49" s="6" t="s">
        <v>111</v>
      </c>
      <c r="F49" s="6" t="s">
        <v>13</v>
      </c>
      <c r="G49" s="9">
        <v>4.9</v>
      </c>
      <c r="H49" s="12">
        <v>245.00000000000003</v>
      </c>
      <c r="I49" s="29">
        <v>5.1450000000000005</v>
      </c>
      <c r="J49" s="12">
        <v>257</v>
      </c>
    </row>
    <row r="50" spans="1:10" ht="25.5">
      <c r="A50" s="56">
        <v>47</v>
      </c>
      <c r="B50" s="13">
        <v>98418</v>
      </c>
      <c r="C50" s="13" t="s">
        <v>109</v>
      </c>
      <c r="D50" s="6" t="s">
        <v>110</v>
      </c>
      <c r="E50" s="6" t="s">
        <v>112</v>
      </c>
      <c r="F50" s="6" t="s">
        <v>76</v>
      </c>
      <c r="G50" s="9">
        <v>4.9</v>
      </c>
      <c r="H50" s="12">
        <v>490.00000000000006</v>
      </c>
      <c r="I50" s="29">
        <v>5.1450000000000005</v>
      </c>
      <c r="J50" s="12">
        <v>515</v>
      </c>
    </row>
    <row r="51" spans="1:10" ht="15">
      <c r="A51" s="56">
        <v>48</v>
      </c>
      <c r="B51" s="13">
        <v>977446</v>
      </c>
      <c r="C51" s="13" t="s">
        <v>113</v>
      </c>
      <c r="D51" s="6" t="s">
        <v>114</v>
      </c>
      <c r="E51" s="6" t="s">
        <v>115</v>
      </c>
      <c r="F51" s="6" t="s">
        <v>13</v>
      </c>
      <c r="G51" s="9">
        <v>10</v>
      </c>
      <c r="H51" s="12">
        <v>500</v>
      </c>
      <c r="I51" s="29">
        <v>10.5</v>
      </c>
      <c r="J51" s="12">
        <v>525</v>
      </c>
    </row>
    <row r="52" spans="1:10" ht="25.5">
      <c r="A52" s="56">
        <v>49</v>
      </c>
      <c r="B52" s="13">
        <v>98426</v>
      </c>
      <c r="C52" s="13" t="s">
        <v>113</v>
      </c>
      <c r="D52" s="6" t="s">
        <v>114</v>
      </c>
      <c r="E52" s="6" t="s">
        <v>116</v>
      </c>
      <c r="F52" s="6" t="s">
        <v>76</v>
      </c>
      <c r="G52" s="9">
        <v>10</v>
      </c>
      <c r="H52" s="12">
        <v>1000</v>
      </c>
      <c r="I52" s="29">
        <v>10.5</v>
      </c>
      <c r="J52" s="12">
        <v>1050</v>
      </c>
    </row>
    <row r="53" spans="1:10" ht="30.75" customHeight="1">
      <c r="A53" s="56">
        <v>50</v>
      </c>
      <c r="B53" s="13">
        <v>109533</v>
      </c>
      <c r="C53" s="13" t="s">
        <v>113</v>
      </c>
      <c r="D53" s="6" t="s">
        <v>114</v>
      </c>
      <c r="E53" s="6" t="s">
        <v>1826</v>
      </c>
      <c r="F53" s="6" t="s">
        <v>80</v>
      </c>
      <c r="G53" s="9">
        <v>10</v>
      </c>
      <c r="H53" s="12">
        <v>1000</v>
      </c>
      <c r="I53" s="29">
        <v>10.5</v>
      </c>
      <c r="J53" s="12">
        <v>1050</v>
      </c>
    </row>
    <row r="54" spans="1:10" ht="25.5">
      <c r="A54" s="56">
        <v>51</v>
      </c>
      <c r="B54" s="13">
        <v>96911</v>
      </c>
      <c r="C54" s="13" t="s">
        <v>117</v>
      </c>
      <c r="D54" s="6" t="s">
        <v>118</v>
      </c>
      <c r="E54" s="6" t="s">
        <v>119</v>
      </c>
      <c r="F54" s="6" t="s">
        <v>76</v>
      </c>
      <c r="G54" s="9">
        <v>206.6667</v>
      </c>
      <c r="H54" s="12">
        <v>1446.667</v>
      </c>
      <c r="I54" s="29">
        <v>217.000035</v>
      </c>
      <c r="J54" s="12">
        <v>1519</v>
      </c>
    </row>
    <row r="55" spans="1:10" ht="25.5">
      <c r="A55" s="56">
        <v>52</v>
      </c>
      <c r="B55" s="13">
        <v>96938</v>
      </c>
      <c r="C55" s="13" t="s">
        <v>120</v>
      </c>
      <c r="D55" s="6" t="s">
        <v>121</v>
      </c>
      <c r="E55" s="6" t="s">
        <v>122</v>
      </c>
      <c r="F55" s="6" t="s">
        <v>76</v>
      </c>
      <c r="G55" s="9">
        <v>30.4762</v>
      </c>
      <c r="H55" s="12">
        <v>304.762</v>
      </c>
      <c r="I55" s="29">
        <v>32.00001</v>
      </c>
      <c r="J55" s="12">
        <v>320</v>
      </c>
    </row>
    <row r="56" spans="1:10" ht="25.5">
      <c r="A56" s="56">
        <v>53</v>
      </c>
      <c r="B56" s="14">
        <v>109762</v>
      </c>
      <c r="C56" s="13" t="s">
        <v>120</v>
      </c>
      <c r="D56" s="6" t="s">
        <v>121</v>
      </c>
      <c r="E56" s="6" t="s">
        <v>1851</v>
      </c>
      <c r="F56" s="6" t="s">
        <v>80</v>
      </c>
      <c r="G56" s="9">
        <v>30.4762</v>
      </c>
      <c r="H56" s="12">
        <f>G56*12</f>
        <v>365.71439999999996</v>
      </c>
      <c r="I56" s="29">
        <v>32.00001</v>
      </c>
      <c r="J56" s="12">
        <v>384</v>
      </c>
    </row>
    <row r="57" spans="1:10" ht="51">
      <c r="A57" s="56">
        <v>54</v>
      </c>
      <c r="B57" s="13">
        <v>993433</v>
      </c>
      <c r="C57" s="13" t="s">
        <v>123</v>
      </c>
      <c r="D57" s="6" t="s">
        <v>124</v>
      </c>
      <c r="E57" s="6" t="s">
        <v>125</v>
      </c>
      <c r="F57" s="6" t="s">
        <v>126</v>
      </c>
      <c r="G57" s="9">
        <v>7.4286</v>
      </c>
      <c r="H57" s="12">
        <v>148.572</v>
      </c>
      <c r="I57" s="29">
        <v>7.8000300000000005</v>
      </c>
      <c r="J57" s="12">
        <v>156</v>
      </c>
    </row>
    <row r="58" spans="1:10" ht="51">
      <c r="A58" s="56">
        <v>55</v>
      </c>
      <c r="B58" s="13">
        <v>993441</v>
      </c>
      <c r="C58" s="13" t="s">
        <v>123</v>
      </c>
      <c r="D58" s="6" t="s">
        <v>124</v>
      </c>
      <c r="E58" s="6" t="s">
        <v>127</v>
      </c>
      <c r="F58" s="6" t="s">
        <v>126</v>
      </c>
      <c r="G58" s="9">
        <v>7.4286</v>
      </c>
      <c r="H58" s="12">
        <v>371.43</v>
      </c>
      <c r="I58" s="29">
        <v>7.8000300000000005</v>
      </c>
      <c r="J58" s="12">
        <v>390</v>
      </c>
    </row>
    <row r="59" spans="1:10" ht="51">
      <c r="A59" s="56">
        <v>56</v>
      </c>
      <c r="B59" s="13">
        <v>993484</v>
      </c>
      <c r="C59" s="13" t="s">
        <v>128</v>
      </c>
      <c r="D59" s="6" t="s">
        <v>129</v>
      </c>
      <c r="E59" s="6" t="s">
        <v>130</v>
      </c>
      <c r="F59" s="6" t="s">
        <v>126</v>
      </c>
      <c r="G59" s="9">
        <v>16.6535</v>
      </c>
      <c r="H59" s="12">
        <v>1665.35</v>
      </c>
      <c r="I59" s="29">
        <v>17.486175000000003</v>
      </c>
      <c r="J59" s="12">
        <v>1749</v>
      </c>
    </row>
    <row r="60" spans="1:10" s="44" customFormat="1" ht="25.5">
      <c r="A60" s="56">
        <v>57</v>
      </c>
      <c r="B60" s="13">
        <v>108588</v>
      </c>
      <c r="C60" s="13" t="s">
        <v>131</v>
      </c>
      <c r="D60" s="6" t="s">
        <v>132</v>
      </c>
      <c r="E60" s="6" t="s">
        <v>1791</v>
      </c>
      <c r="F60" s="6" t="s">
        <v>1792</v>
      </c>
      <c r="G60" s="9">
        <v>0.9982</v>
      </c>
      <c r="H60" s="12">
        <v>29.945999999999998</v>
      </c>
      <c r="I60" s="29">
        <v>1.04811</v>
      </c>
      <c r="J60" s="12">
        <v>31</v>
      </c>
    </row>
    <row r="61" spans="1:10" ht="25.5">
      <c r="A61" s="56">
        <v>58</v>
      </c>
      <c r="B61" s="13">
        <v>997455</v>
      </c>
      <c r="C61" s="13" t="s">
        <v>131</v>
      </c>
      <c r="D61" s="6" t="s">
        <v>132</v>
      </c>
      <c r="E61" s="6" t="s">
        <v>133</v>
      </c>
      <c r="F61" s="6" t="s">
        <v>11</v>
      </c>
      <c r="G61" s="9">
        <v>0.9982</v>
      </c>
      <c r="H61" s="12">
        <v>29.945999999999998</v>
      </c>
      <c r="I61" s="29">
        <v>1.04811</v>
      </c>
      <c r="J61" s="12">
        <v>31</v>
      </c>
    </row>
    <row r="62" spans="1:10" ht="25.5">
      <c r="A62" s="56">
        <v>59</v>
      </c>
      <c r="B62" s="13">
        <v>997501</v>
      </c>
      <c r="C62" s="13" t="s">
        <v>131</v>
      </c>
      <c r="D62" s="6" t="s">
        <v>132</v>
      </c>
      <c r="E62" s="6" t="s">
        <v>134</v>
      </c>
      <c r="F62" s="6" t="s">
        <v>135</v>
      </c>
      <c r="G62" s="9">
        <v>0.9982</v>
      </c>
      <c r="H62" s="12">
        <v>29.945999999999998</v>
      </c>
      <c r="I62" s="29">
        <v>1.04811</v>
      </c>
      <c r="J62" s="12">
        <v>31</v>
      </c>
    </row>
    <row r="63" spans="1:10" ht="25.5">
      <c r="A63" s="56">
        <v>60</v>
      </c>
      <c r="B63" s="13">
        <v>997463</v>
      </c>
      <c r="C63" s="13" t="s">
        <v>131</v>
      </c>
      <c r="D63" s="6" t="s">
        <v>132</v>
      </c>
      <c r="E63" s="6" t="s">
        <v>136</v>
      </c>
      <c r="F63" s="6" t="s">
        <v>13</v>
      </c>
      <c r="G63" s="9">
        <v>0.9982</v>
      </c>
      <c r="H63" s="12">
        <v>29.945999999999998</v>
      </c>
      <c r="I63" s="29">
        <v>1.04811</v>
      </c>
      <c r="J63" s="12">
        <v>31</v>
      </c>
    </row>
    <row r="64" spans="1:10" ht="25.5">
      <c r="A64" s="56">
        <v>61</v>
      </c>
      <c r="B64" s="13">
        <v>997447</v>
      </c>
      <c r="C64" s="13" t="s">
        <v>131</v>
      </c>
      <c r="D64" s="6" t="s">
        <v>132</v>
      </c>
      <c r="E64" s="6" t="s">
        <v>137</v>
      </c>
      <c r="F64" s="6" t="s">
        <v>138</v>
      </c>
      <c r="G64" s="9">
        <v>0.9982</v>
      </c>
      <c r="H64" s="12">
        <v>49.91</v>
      </c>
      <c r="I64" s="29">
        <v>1.04811</v>
      </c>
      <c r="J64" s="12">
        <v>52</v>
      </c>
    </row>
    <row r="65" spans="1:10" ht="38.25">
      <c r="A65" s="56">
        <v>62</v>
      </c>
      <c r="B65" s="13">
        <v>987794</v>
      </c>
      <c r="C65" s="13" t="s">
        <v>139</v>
      </c>
      <c r="D65" s="6" t="s">
        <v>140</v>
      </c>
      <c r="E65" s="6" t="s">
        <v>141</v>
      </c>
      <c r="F65" s="6" t="s">
        <v>138</v>
      </c>
      <c r="G65" s="9">
        <v>1.2673</v>
      </c>
      <c r="H65" s="12">
        <v>38.019</v>
      </c>
      <c r="I65" s="29">
        <v>1.3306650000000002</v>
      </c>
      <c r="J65" s="12">
        <v>40</v>
      </c>
    </row>
    <row r="66" spans="1:10" ht="25.5">
      <c r="A66" s="56">
        <v>63</v>
      </c>
      <c r="B66" s="13">
        <v>988677</v>
      </c>
      <c r="C66" s="13" t="s">
        <v>139</v>
      </c>
      <c r="D66" s="6" t="s">
        <v>140</v>
      </c>
      <c r="E66" s="6" t="s">
        <v>142</v>
      </c>
      <c r="F66" s="6" t="s">
        <v>41</v>
      </c>
      <c r="G66" s="9">
        <v>1.2673</v>
      </c>
      <c r="H66" s="12">
        <v>38.019</v>
      </c>
      <c r="I66" s="29">
        <v>1.3306650000000002</v>
      </c>
      <c r="J66" s="12">
        <v>40</v>
      </c>
    </row>
    <row r="67" spans="1:10" s="44" customFormat="1" ht="25.5">
      <c r="A67" s="56">
        <v>64</v>
      </c>
      <c r="B67" s="13">
        <v>108596</v>
      </c>
      <c r="C67" s="13" t="s">
        <v>143</v>
      </c>
      <c r="D67" s="6" t="s">
        <v>144</v>
      </c>
      <c r="E67" s="6" t="s">
        <v>1793</v>
      </c>
      <c r="F67" s="6" t="s">
        <v>1792</v>
      </c>
      <c r="G67" s="9">
        <v>1.4755</v>
      </c>
      <c r="H67" s="12">
        <v>44.265</v>
      </c>
      <c r="I67" s="29">
        <v>1.5492750000000002</v>
      </c>
      <c r="J67" s="12">
        <v>46</v>
      </c>
    </row>
    <row r="68" spans="1:10" ht="25.5">
      <c r="A68" s="56">
        <v>65</v>
      </c>
      <c r="B68" s="13">
        <v>997552</v>
      </c>
      <c r="C68" s="13" t="s">
        <v>143</v>
      </c>
      <c r="D68" s="6" t="s">
        <v>144</v>
      </c>
      <c r="E68" s="6" t="s">
        <v>145</v>
      </c>
      <c r="F68" s="6" t="s">
        <v>11</v>
      </c>
      <c r="G68" s="9">
        <v>1.4755</v>
      </c>
      <c r="H68" s="12">
        <v>44.265</v>
      </c>
      <c r="I68" s="29">
        <v>1.5492750000000002</v>
      </c>
      <c r="J68" s="12">
        <v>46</v>
      </c>
    </row>
    <row r="69" spans="1:10" ht="25.5">
      <c r="A69" s="56">
        <v>66</v>
      </c>
      <c r="B69" s="13">
        <v>997595</v>
      </c>
      <c r="C69" s="13" t="s">
        <v>143</v>
      </c>
      <c r="D69" s="6" t="s">
        <v>144</v>
      </c>
      <c r="E69" s="6" t="s">
        <v>146</v>
      </c>
      <c r="F69" s="6" t="s">
        <v>135</v>
      </c>
      <c r="G69" s="9">
        <v>1.4755</v>
      </c>
      <c r="H69" s="12">
        <v>44.265</v>
      </c>
      <c r="I69" s="29">
        <v>1.5492750000000002</v>
      </c>
      <c r="J69" s="12">
        <v>46</v>
      </c>
    </row>
    <row r="70" spans="1:10" ht="25.5">
      <c r="A70" s="56">
        <v>67</v>
      </c>
      <c r="B70" s="13">
        <v>997544</v>
      </c>
      <c r="C70" s="13" t="s">
        <v>143</v>
      </c>
      <c r="D70" s="6" t="s">
        <v>144</v>
      </c>
      <c r="E70" s="6" t="s">
        <v>147</v>
      </c>
      <c r="F70" s="6" t="s">
        <v>138</v>
      </c>
      <c r="G70" s="9">
        <v>1.4755</v>
      </c>
      <c r="H70" s="12">
        <v>44.265</v>
      </c>
      <c r="I70" s="29">
        <v>1.5492750000000002</v>
      </c>
      <c r="J70" s="12">
        <v>46</v>
      </c>
    </row>
    <row r="71" spans="1:10" ht="25.5">
      <c r="A71" s="56">
        <v>68</v>
      </c>
      <c r="B71" s="13">
        <v>997536</v>
      </c>
      <c r="C71" s="13" t="s">
        <v>143</v>
      </c>
      <c r="D71" s="6" t="s">
        <v>144</v>
      </c>
      <c r="E71" s="6" t="s">
        <v>148</v>
      </c>
      <c r="F71" s="6" t="s">
        <v>41</v>
      </c>
      <c r="G71" s="9">
        <v>1.4755</v>
      </c>
      <c r="H71" s="12">
        <v>44.265</v>
      </c>
      <c r="I71" s="29">
        <v>1.5492750000000002</v>
      </c>
      <c r="J71" s="12">
        <v>46</v>
      </c>
    </row>
    <row r="72" spans="1:10" ht="25.5">
      <c r="A72" s="56">
        <v>69</v>
      </c>
      <c r="B72" s="13">
        <v>997579</v>
      </c>
      <c r="C72" s="13" t="s">
        <v>143</v>
      </c>
      <c r="D72" s="6" t="s">
        <v>144</v>
      </c>
      <c r="E72" s="6" t="s">
        <v>145</v>
      </c>
      <c r="F72" s="6" t="s">
        <v>13</v>
      </c>
      <c r="G72" s="9">
        <v>1.4755</v>
      </c>
      <c r="H72" s="12">
        <v>44.265</v>
      </c>
      <c r="I72" s="29">
        <v>1.5492750000000002</v>
      </c>
      <c r="J72" s="12">
        <v>46</v>
      </c>
    </row>
    <row r="73" spans="1:10" ht="38.25">
      <c r="A73" s="56">
        <v>70</v>
      </c>
      <c r="B73" s="17">
        <v>102059</v>
      </c>
      <c r="C73" s="17" t="s">
        <v>149</v>
      </c>
      <c r="D73" s="18" t="s">
        <v>150</v>
      </c>
      <c r="E73" s="18" t="s">
        <v>151</v>
      </c>
      <c r="F73" s="17" t="s">
        <v>138</v>
      </c>
      <c r="G73" s="28">
        <v>1.8874</v>
      </c>
      <c r="H73" s="19">
        <v>56.622</v>
      </c>
      <c r="I73" s="29">
        <v>1.98177</v>
      </c>
      <c r="J73" s="12">
        <v>59</v>
      </c>
    </row>
    <row r="74" spans="1:10" s="44" customFormat="1" ht="25.5">
      <c r="A74" s="56">
        <v>71</v>
      </c>
      <c r="B74" s="13">
        <v>108618</v>
      </c>
      <c r="C74" s="13" t="s">
        <v>152</v>
      </c>
      <c r="D74" s="6" t="s">
        <v>153</v>
      </c>
      <c r="E74" s="6" t="s">
        <v>1794</v>
      </c>
      <c r="F74" s="6" t="s">
        <v>1792</v>
      </c>
      <c r="G74" s="9">
        <v>1.8222</v>
      </c>
      <c r="H74" s="12">
        <v>54.666000000000004</v>
      </c>
      <c r="I74" s="29">
        <v>1.91331</v>
      </c>
      <c r="J74" s="12">
        <v>57</v>
      </c>
    </row>
    <row r="75" spans="1:10" ht="25.5">
      <c r="A75" s="56">
        <v>72</v>
      </c>
      <c r="B75" s="13">
        <v>997625</v>
      </c>
      <c r="C75" s="13" t="s">
        <v>152</v>
      </c>
      <c r="D75" s="6" t="s">
        <v>153</v>
      </c>
      <c r="E75" s="6" t="s">
        <v>154</v>
      </c>
      <c r="F75" s="6" t="s">
        <v>11</v>
      </c>
      <c r="G75" s="9">
        <v>1.8222</v>
      </c>
      <c r="H75" s="12">
        <v>54.666000000000004</v>
      </c>
      <c r="I75" s="29">
        <v>1.91331</v>
      </c>
      <c r="J75" s="12">
        <v>57</v>
      </c>
    </row>
    <row r="76" spans="1:10" ht="25.5">
      <c r="A76" s="56">
        <v>73</v>
      </c>
      <c r="B76" s="13">
        <v>997676</v>
      </c>
      <c r="C76" s="13" t="s">
        <v>152</v>
      </c>
      <c r="D76" s="6" t="s">
        <v>153</v>
      </c>
      <c r="E76" s="6" t="s">
        <v>155</v>
      </c>
      <c r="F76" s="6" t="s">
        <v>135</v>
      </c>
      <c r="G76" s="9">
        <v>1.8222</v>
      </c>
      <c r="H76" s="12">
        <v>54.666000000000004</v>
      </c>
      <c r="I76" s="29">
        <v>1.91331</v>
      </c>
      <c r="J76" s="12">
        <v>57</v>
      </c>
    </row>
    <row r="77" spans="1:10" ht="25.5">
      <c r="A77" s="56">
        <v>74</v>
      </c>
      <c r="B77" s="13">
        <v>997617</v>
      </c>
      <c r="C77" s="13" t="s">
        <v>152</v>
      </c>
      <c r="D77" s="6" t="s">
        <v>153</v>
      </c>
      <c r="E77" s="6" t="s">
        <v>156</v>
      </c>
      <c r="F77" s="6" t="s">
        <v>138</v>
      </c>
      <c r="G77" s="9">
        <v>1.8222</v>
      </c>
      <c r="H77" s="12">
        <v>54.666000000000004</v>
      </c>
      <c r="I77" s="29">
        <v>1.91331</v>
      </c>
      <c r="J77" s="12">
        <v>57</v>
      </c>
    </row>
    <row r="78" spans="1:10" ht="25.5">
      <c r="A78" s="56">
        <v>75</v>
      </c>
      <c r="B78" s="13">
        <v>997633</v>
      </c>
      <c r="C78" s="13" t="s">
        <v>152</v>
      </c>
      <c r="D78" s="6" t="s">
        <v>153</v>
      </c>
      <c r="E78" s="6" t="s">
        <v>157</v>
      </c>
      <c r="F78" s="6" t="s">
        <v>41</v>
      </c>
      <c r="G78" s="9">
        <v>1.8222</v>
      </c>
      <c r="H78" s="12">
        <v>54.666000000000004</v>
      </c>
      <c r="I78" s="29">
        <v>1.91331</v>
      </c>
      <c r="J78" s="12">
        <v>57</v>
      </c>
    </row>
    <row r="79" spans="1:10" ht="25.5">
      <c r="A79" s="56">
        <v>76</v>
      </c>
      <c r="B79" s="13">
        <v>997641</v>
      </c>
      <c r="C79" s="13" t="s">
        <v>152</v>
      </c>
      <c r="D79" s="6" t="s">
        <v>153</v>
      </c>
      <c r="E79" s="6" t="s">
        <v>158</v>
      </c>
      <c r="F79" s="6" t="s">
        <v>13</v>
      </c>
      <c r="G79" s="9">
        <v>1.8222</v>
      </c>
      <c r="H79" s="12">
        <v>54.666000000000004</v>
      </c>
      <c r="I79" s="29">
        <v>1.91331</v>
      </c>
      <c r="J79" s="12">
        <v>57</v>
      </c>
    </row>
    <row r="80" spans="1:10" ht="38.25">
      <c r="A80" s="56">
        <v>77</v>
      </c>
      <c r="B80" s="17">
        <v>106569</v>
      </c>
      <c r="C80" s="17" t="s">
        <v>159</v>
      </c>
      <c r="D80" s="18" t="s">
        <v>160</v>
      </c>
      <c r="E80" s="18" t="s">
        <v>161</v>
      </c>
      <c r="F80" s="17" t="s">
        <v>138</v>
      </c>
      <c r="G80" s="28">
        <v>3.7124</v>
      </c>
      <c r="H80" s="12">
        <v>111.372</v>
      </c>
      <c r="I80" s="29">
        <v>3.8980200000000003</v>
      </c>
      <c r="J80" s="12">
        <v>117</v>
      </c>
    </row>
    <row r="81" spans="1:10" ht="15">
      <c r="A81" s="56">
        <v>78</v>
      </c>
      <c r="B81" s="13">
        <v>24724</v>
      </c>
      <c r="C81" s="13" t="s">
        <v>162</v>
      </c>
      <c r="D81" s="6" t="s">
        <v>163</v>
      </c>
      <c r="E81" s="6" t="s">
        <v>164</v>
      </c>
      <c r="F81" s="6" t="s">
        <v>11</v>
      </c>
      <c r="G81" s="9">
        <v>0.75</v>
      </c>
      <c r="H81" s="12">
        <v>22.5</v>
      </c>
      <c r="I81" s="29">
        <v>0.7875000000000001</v>
      </c>
      <c r="J81" s="12">
        <v>24</v>
      </c>
    </row>
    <row r="82" spans="1:10" ht="15">
      <c r="A82" s="56">
        <v>79</v>
      </c>
      <c r="B82" s="4">
        <v>104663</v>
      </c>
      <c r="C82" s="15" t="s">
        <v>162</v>
      </c>
      <c r="D82" s="16" t="s">
        <v>163</v>
      </c>
      <c r="E82" s="16" t="s">
        <v>165</v>
      </c>
      <c r="F82" s="16" t="s">
        <v>31</v>
      </c>
      <c r="G82" s="23">
        <v>0.75</v>
      </c>
      <c r="H82" s="24">
        <v>30</v>
      </c>
      <c r="I82" s="29">
        <v>0.7875000000000001</v>
      </c>
      <c r="J82" s="12">
        <v>32</v>
      </c>
    </row>
    <row r="83" spans="1:10" ht="15">
      <c r="A83" s="56">
        <v>80</v>
      </c>
      <c r="B83" s="13">
        <v>987824</v>
      </c>
      <c r="C83" s="13" t="s">
        <v>166</v>
      </c>
      <c r="D83" s="6" t="s">
        <v>167</v>
      </c>
      <c r="E83" s="6" t="s">
        <v>168</v>
      </c>
      <c r="F83" s="6" t="s">
        <v>27</v>
      </c>
      <c r="G83" s="9">
        <v>1.7778</v>
      </c>
      <c r="H83" s="12">
        <v>53.334</v>
      </c>
      <c r="I83" s="29">
        <v>1.8666900000000002</v>
      </c>
      <c r="J83" s="12">
        <v>56</v>
      </c>
    </row>
    <row r="84" spans="1:10" ht="15">
      <c r="A84" s="56">
        <v>81</v>
      </c>
      <c r="B84" s="13">
        <v>960268</v>
      </c>
      <c r="C84" s="13" t="s">
        <v>166</v>
      </c>
      <c r="D84" s="6" t="s">
        <v>167</v>
      </c>
      <c r="E84" s="6" t="s">
        <v>169</v>
      </c>
      <c r="F84" s="6" t="s">
        <v>170</v>
      </c>
      <c r="G84" s="9">
        <v>1.7778</v>
      </c>
      <c r="H84" s="12">
        <v>53.334</v>
      </c>
      <c r="I84" s="29">
        <v>1.8666900000000002</v>
      </c>
      <c r="J84" s="12">
        <v>56</v>
      </c>
    </row>
    <row r="85" spans="1:10" ht="25.5">
      <c r="A85" s="56">
        <v>82</v>
      </c>
      <c r="B85" s="4">
        <v>106615</v>
      </c>
      <c r="C85" s="26" t="s">
        <v>166</v>
      </c>
      <c r="D85" s="6" t="s">
        <v>167</v>
      </c>
      <c r="E85" s="16" t="s">
        <v>171</v>
      </c>
      <c r="F85" s="8" t="s">
        <v>11</v>
      </c>
      <c r="G85" s="23">
        <v>1.7778</v>
      </c>
      <c r="H85" s="24">
        <v>160</v>
      </c>
      <c r="I85" s="29">
        <v>1.8667</v>
      </c>
      <c r="J85" s="29">
        <v>168</v>
      </c>
    </row>
    <row r="86" spans="1:10" ht="15">
      <c r="A86" s="56">
        <v>83</v>
      </c>
      <c r="B86" s="13">
        <v>994561</v>
      </c>
      <c r="C86" s="13" t="s">
        <v>166</v>
      </c>
      <c r="D86" s="6" t="s">
        <v>167</v>
      </c>
      <c r="E86" s="6" t="s">
        <v>172</v>
      </c>
      <c r="F86" s="6" t="s">
        <v>27</v>
      </c>
      <c r="G86" s="9">
        <v>1.7778</v>
      </c>
      <c r="H86" s="12">
        <v>160.002</v>
      </c>
      <c r="I86" s="29">
        <v>1.8666900000000002</v>
      </c>
      <c r="J86" s="12">
        <v>168</v>
      </c>
    </row>
    <row r="87" spans="1:10" ht="15">
      <c r="A87" s="56">
        <v>84</v>
      </c>
      <c r="B87" s="13">
        <v>994553</v>
      </c>
      <c r="C87" s="13" t="s">
        <v>166</v>
      </c>
      <c r="D87" s="6" t="s">
        <v>167</v>
      </c>
      <c r="E87" s="6" t="s">
        <v>173</v>
      </c>
      <c r="F87" s="6" t="s">
        <v>174</v>
      </c>
      <c r="G87" s="9">
        <v>1.7778</v>
      </c>
      <c r="H87" s="12">
        <v>160.002</v>
      </c>
      <c r="I87" s="29">
        <v>1.8666900000000002</v>
      </c>
      <c r="J87" s="12">
        <v>168</v>
      </c>
    </row>
    <row r="88" spans="1:10" ht="15">
      <c r="A88" s="56">
        <v>85</v>
      </c>
      <c r="B88" s="13">
        <v>987875</v>
      </c>
      <c r="C88" s="13" t="s">
        <v>166</v>
      </c>
      <c r="D88" s="6" t="s">
        <v>167</v>
      </c>
      <c r="E88" s="6" t="s">
        <v>175</v>
      </c>
      <c r="F88" s="6" t="s">
        <v>41</v>
      </c>
      <c r="G88" s="9">
        <v>1.7778</v>
      </c>
      <c r="H88" s="12">
        <v>160.002</v>
      </c>
      <c r="I88" s="29">
        <v>1.8666900000000002</v>
      </c>
      <c r="J88" s="12">
        <v>168</v>
      </c>
    </row>
    <row r="89" spans="1:10" ht="15">
      <c r="A89" s="56">
        <v>86</v>
      </c>
      <c r="B89" s="13">
        <v>987832</v>
      </c>
      <c r="C89" s="13" t="s">
        <v>176</v>
      </c>
      <c r="D89" s="6" t="s">
        <v>177</v>
      </c>
      <c r="E89" s="6" t="s">
        <v>178</v>
      </c>
      <c r="F89" s="6" t="s">
        <v>27</v>
      </c>
      <c r="G89" s="9">
        <v>2</v>
      </c>
      <c r="H89" s="12">
        <v>60</v>
      </c>
      <c r="I89" s="29">
        <v>2.1</v>
      </c>
      <c r="J89" s="12">
        <v>63</v>
      </c>
    </row>
    <row r="90" spans="1:10" ht="15">
      <c r="A90" s="56">
        <v>87</v>
      </c>
      <c r="B90" s="13">
        <v>960276</v>
      </c>
      <c r="C90" s="13" t="s">
        <v>176</v>
      </c>
      <c r="D90" s="6" t="s">
        <v>177</v>
      </c>
      <c r="E90" s="6" t="s">
        <v>179</v>
      </c>
      <c r="F90" s="6" t="s">
        <v>170</v>
      </c>
      <c r="G90" s="9">
        <v>2</v>
      </c>
      <c r="H90" s="12">
        <v>60</v>
      </c>
      <c r="I90" s="29">
        <v>2.1</v>
      </c>
      <c r="J90" s="12">
        <v>63</v>
      </c>
    </row>
    <row r="91" spans="1:10" ht="15">
      <c r="A91" s="56">
        <v>88</v>
      </c>
      <c r="B91" s="4">
        <v>106623</v>
      </c>
      <c r="C91" s="26" t="s">
        <v>176</v>
      </c>
      <c r="D91" s="16" t="s">
        <v>177</v>
      </c>
      <c r="E91" s="16" t="s">
        <v>180</v>
      </c>
      <c r="F91" s="8" t="s">
        <v>11</v>
      </c>
      <c r="G91" s="23">
        <v>2</v>
      </c>
      <c r="H91" s="24">
        <v>180</v>
      </c>
      <c r="I91" s="29">
        <v>2.1</v>
      </c>
      <c r="J91" s="12">
        <v>189</v>
      </c>
    </row>
    <row r="92" spans="1:10" ht="15">
      <c r="A92" s="56">
        <v>89</v>
      </c>
      <c r="B92" s="13">
        <v>994596</v>
      </c>
      <c r="C92" s="13" t="s">
        <v>176</v>
      </c>
      <c r="D92" s="6" t="s">
        <v>177</v>
      </c>
      <c r="E92" s="6" t="s">
        <v>181</v>
      </c>
      <c r="F92" s="6" t="s">
        <v>27</v>
      </c>
      <c r="G92" s="9">
        <v>2</v>
      </c>
      <c r="H92" s="12">
        <v>180</v>
      </c>
      <c r="I92" s="29">
        <v>2.1</v>
      </c>
      <c r="J92" s="12">
        <v>189</v>
      </c>
    </row>
    <row r="93" spans="1:10" ht="15">
      <c r="A93" s="56">
        <v>90</v>
      </c>
      <c r="B93" s="13">
        <v>994588</v>
      </c>
      <c r="C93" s="13" t="s">
        <v>176</v>
      </c>
      <c r="D93" s="6" t="s">
        <v>177</v>
      </c>
      <c r="E93" s="6" t="s">
        <v>182</v>
      </c>
      <c r="F93" s="6" t="s">
        <v>174</v>
      </c>
      <c r="G93" s="9">
        <v>2</v>
      </c>
      <c r="H93" s="12">
        <v>180</v>
      </c>
      <c r="I93" s="29">
        <v>2.1</v>
      </c>
      <c r="J93" s="12">
        <v>189</v>
      </c>
    </row>
    <row r="94" spans="1:10" ht="15">
      <c r="A94" s="56">
        <v>91</v>
      </c>
      <c r="B94" s="13">
        <v>987883</v>
      </c>
      <c r="C94" s="13" t="s">
        <v>176</v>
      </c>
      <c r="D94" s="6" t="s">
        <v>177</v>
      </c>
      <c r="E94" s="6" t="s">
        <v>183</v>
      </c>
      <c r="F94" s="6" t="s">
        <v>41</v>
      </c>
      <c r="G94" s="9">
        <v>2</v>
      </c>
      <c r="H94" s="12">
        <v>180</v>
      </c>
      <c r="I94" s="29">
        <v>2.1</v>
      </c>
      <c r="J94" s="12">
        <v>189</v>
      </c>
    </row>
    <row r="95" spans="1:10" ht="15">
      <c r="A95" s="56">
        <v>92</v>
      </c>
      <c r="B95" s="13">
        <v>987867</v>
      </c>
      <c r="C95" s="13" t="s">
        <v>184</v>
      </c>
      <c r="D95" s="6" t="s">
        <v>185</v>
      </c>
      <c r="E95" s="6" t="s">
        <v>186</v>
      </c>
      <c r="F95" s="6" t="s">
        <v>27</v>
      </c>
      <c r="G95" s="9">
        <v>2.9238</v>
      </c>
      <c r="H95" s="12">
        <v>87.714</v>
      </c>
      <c r="I95" s="29">
        <v>3.06999</v>
      </c>
      <c r="J95" s="12">
        <v>92</v>
      </c>
    </row>
    <row r="96" spans="1:10" ht="15">
      <c r="A96" s="56">
        <v>93</v>
      </c>
      <c r="B96" s="13">
        <v>960284</v>
      </c>
      <c r="C96" s="13" t="s">
        <v>184</v>
      </c>
      <c r="D96" s="6" t="s">
        <v>185</v>
      </c>
      <c r="E96" s="6" t="s">
        <v>187</v>
      </c>
      <c r="F96" s="6" t="s">
        <v>170</v>
      </c>
      <c r="G96" s="9">
        <v>2.9238</v>
      </c>
      <c r="H96" s="12">
        <v>87.714</v>
      </c>
      <c r="I96" s="29">
        <v>3.06999</v>
      </c>
      <c r="J96" s="12">
        <v>92</v>
      </c>
    </row>
    <row r="97" spans="1:10" ht="15">
      <c r="A97" s="56">
        <v>94</v>
      </c>
      <c r="B97" s="4">
        <v>106631</v>
      </c>
      <c r="C97" s="26" t="s">
        <v>184</v>
      </c>
      <c r="D97" s="16" t="s">
        <v>185</v>
      </c>
      <c r="E97" s="16" t="s">
        <v>188</v>
      </c>
      <c r="F97" s="8" t="s">
        <v>11</v>
      </c>
      <c r="G97" s="9">
        <v>2.9238</v>
      </c>
      <c r="H97" s="12">
        <v>263.142</v>
      </c>
      <c r="I97" s="29">
        <v>3.06999</v>
      </c>
      <c r="J97" s="12">
        <v>276</v>
      </c>
    </row>
    <row r="98" spans="1:10" ht="15">
      <c r="A98" s="56">
        <v>95</v>
      </c>
      <c r="B98" s="13">
        <v>994626</v>
      </c>
      <c r="C98" s="13" t="s">
        <v>184</v>
      </c>
      <c r="D98" s="6" t="s">
        <v>185</v>
      </c>
      <c r="E98" s="6" t="s">
        <v>189</v>
      </c>
      <c r="F98" s="6" t="s">
        <v>27</v>
      </c>
      <c r="G98" s="9">
        <v>2.9238</v>
      </c>
      <c r="H98" s="12">
        <v>263.142</v>
      </c>
      <c r="I98" s="29">
        <v>3.06999</v>
      </c>
      <c r="J98" s="12">
        <v>276</v>
      </c>
    </row>
    <row r="99" spans="1:10" ht="15">
      <c r="A99" s="56">
        <v>96</v>
      </c>
      <c r="B99" s="13">
        <v>994618</v>
      </c>
      <c r="C99" s="13" t="s">
        <v>184</v>
      </c>
      <c r="D99" s="6" t="s">
        <v>185</v>
      </c>
      <c r="E99" s="6" t="s">
        <v>190</v>
      </c>
      <c r="F99" s="6" t="s">
        <v>174</v>
      </c>
      <c r="G99" s="9">
        <v>2.9238</v>
      </c>
      <c r="H99" s="12">
        <v>263.142</v>
      </c>
      <c r="I99" s="29">
        <v>3.06999</v>
      </c>
      <c r="J99" s="12">
        <v>276</v>
      </c>
    </row>
    <row r="100" spans="1:10" ht="15">
      <c r="A100" s="56">
        <v>97</v>
      </c>
      <c r="B100" s="13">
        <v>987905</v>
      </c>
      <c r="C100" s="13" t="s">
        <v>184</v>
      </c>
      <c r="D100" s="6" t="s">
        <v>185</v>
      </c>
      <c r="E100" s="6" t="s">
        <v>191</v>
      </c>
      <c r="F100" s="6" t="s">
        <v>41</v>
      </c>
      <c r="G100" s="9">
        <v>2.9238</v>
      </c>
      <c r="H100" s="12">
        <v>263.142</v>
      </c>
      <c r="I100" s="29">
        <v>3.06999</v>
      </c>
      <c r="J100" s="12">
        <v>276</v>
      </c>
    </row>
    <row r="101" spans="1:10" ht="15">
      <c r="A101" s="56">
        <v>98</v>
      </c>
      <c r="B101" s="13">
        <v>25615</v>
      </c>
      <c r="C101" s="13" t="s">
        <v>192</v>
      </c>
      <c r="D101" s="6" t="s">
        <v>193</v>
      </c>
      <c r="E101" s="6" t="s">
        <v>194</v>
      </c>
      <c r="F101" s="6" t="s">
        <v>195</v>
      </c>
      <c r="G101" s="9">
        <v>7.0159</v>
      </c>
      <c r="H101" s="12">
        <v>210.477</v>
      </c>
      <c r="I101" s="29">
        <v>7.366695000000001</v>
      </c>
      <c r="J101" s="12">
        <v>221</v>
      </c>
    </row>
    <row r="102" spans="1:10" ht="15">
      <c r="A102" s="56">
        <v>99</v>
      </c>
      <c r="B102" s="13">
        <v>25658</v>
      </c>
      <c r="C102" s="13" t="s">
        <v>196</v>
      </c>
      <c r="D102" s="6" t="s">
        <v>197</v>
      </c>
      <c r="E102" s="6" t="s">
        <v>198</v>
      </c>
      <c r="F102" s="6" t="s">
        <v>195</v>
      </c>
      <c r="G102" s="9">
        <v>12.9531</v>
      </c>
      <c r="H102" s="12">
        <v>388.59299999999996</v>
      </c>
      <c r="I102" s="29">
        <v>13.600755</v>
      </c>
      <c r="J102" s="12">
        <v>408</v>
      </c>
    </row>
    <row r="103" spans="1:10" ht="25.5">
      <c r="A103" s="56">
        <v>100</v>
      </c>
      <c r="B103" s="13">
        <v>43206</v>
      </c>
      <c r="C103" s="13" t="s">
        <v>199</v>
      </c>
      <c r="D103" s="6" t="s">
        <v>200</v>
      </c>
      <c r="E103" s="6" t="s">
        <v>201</v>
      </c>
      <c r="F103" s="6" t="s">
        <v>41</v>
      </c>
      <c r="G103" s="9">
        <v>8.3616</v>
      </c>
      <c r="H103" s="12">
        <v>83.61599999999999</v>
      </c>
      <c r="I103" s="29">
        <v>8.779679999999999</v>
      </c>
      <c r="J103" s="12">
        <v>88</v>
      </c>
    </row>
    <row r="104" spans="1:10" ht="25.5">
      <c r="A104" s="56">
        <v>101</v>
      </c>
      <c r="B104" s="14">
        <v>107093</v>
      </c>
      <c r="C104" s="13" t="s">
        <v>202</v>
      </c>
      <c r="D104" s="6" t="s">
        <v>203</v>
      </c>
      <c r="E104" s="42" t="s">
        <v>204</v>
      </c>
      <c r="F104" s="42" t="s">
        <v>15</v>
      </c>
      <c r="G104" s="9">
        <v>6</v>
      </c>
      <c r="H104" s="12">
        <v>90</v>
      </c>
      <c r="I104" s="29">
        <v>6.300000000000001</v>
      </c>
      <c r="J104" s="12">
        <v>95</v>
      </c>
    </row>
    <row r="105" spans="1:10" ht="15">
      <c r="A105" s="56">
        <v>102</v>
      </c>
      <c r="B105" s="13">
        <v>975265</v>
      </c>
      <c r="C105" s="13" t="s">
        <v>205</v>
      </c>
      <c r="D105" s="6" t="s">
        <v>206</v>
      </c>
      <c r="E105" s="6" t="s">
        <v>207</v>
      </c>
      <c r="F105" s="6" t="s">
        <v>13</v>
      </c>
      <c r="G105" s="9">
        <v>2.0102</v>
      </c>
      <c r="H105" s="12">
        <v>100.51</v>
      </c>
      <c r="I105" s="29">
        <v>2.1107100000000005</v>
      </c>
      <c r="J105" s="12">
        <v>106</v>
      </c>
    </row>
    <row r="106" spans="1:10" ht="25.5">
      <c r="A106" s="56">
        <v>103</v>
      </c>
      <c r="B106" s="14">
        <v>82988</v>
      </c>
      <c r="C106" s="13" t="s">
        <v>205</v>
      </c>
      <c r="D106" s="6" t="s">
        <v>206</v>
      </c>
      <c r="E106" s="6" t="s">
        <v>1861</v>
      </c>
      <c r="F106" s="6" t="s">
        <v>11</v>
      </c>
      <c r="G106" s="9">
        <v>2.0102</v>
      </c>
      <c r="H106" s="12">
        <v>100.51</v>
      </c>
      <c r="I106" s="29">
        <v>2.1107100000000005</v>
      </c>
      <c r="J106" s="12">
        <v>106</v>
      </c>
    </row>
    <row r="107" spans="1:10" ht="25.5">
      <c r="A107" s="56">
        <v>104</v>
      </c>
      <c r="B107" s="13">
        <v>975672</v>
      </c>
      <c r="C107" s="13" t="s">
        <v>208</v>
      </c>
      <c r="D107" s="6" t="s">
        <v>209</v>
      </c>
      <c r="E107" s="6" t="s">
        <v>210</v>
      </c>
      <c r="F107" s="6" t="s">
        <v>105</v>
      </c>
      <c r="G107" s="9">
        <v>5.5549</v>
      </c>
      <c r="H107" s="12">
        <v>111.098</v>
      </c>
      <c r="I107" s="29">
        <v>5.832645</v>
      </c>
      <c r="J107" s="12">
        <v>117</v>
      </c>
    </row>
    <row r="108" spans="1:10" ht="25.5">
      <c r="A108" s="56">
        <v>105</v>
      </c>
      <c r="B108" s="13">
        <v>997706</v>
      </c>
      <c r="C108" s="13" t="s">
        <v>208</v>
      </c>
      <c r="D108" s="6" t="s">
        <v>209</v>
      </c>
      <c r="E108" s="6" t="s">
        <v>211</v>
      </c>
      <c r="F108" s="6" t="s">
        <v>212</v>
      </c>
      <c r="G108" s="9">
        <v>5.5549</v>
      </c>
      <c r="H108" s="12">
        <v>166.647</v>
      </c>
      <c r="I108" s="29">
        <v>5.832645</v>
      </c>
      <c r="J108" s="12">
        <v>175</v>
      </c>
    </row>
    <row r="109" spans="1:10" s="44" customFormat="1" ht="51">
      <c r="A109" s="56">
        <v>106</v>
      </c>
      <c r="B109" s="14">
        <v>108693</v>
      </c>
      <c r="C109" s="13" t="s">
        <v>213</v>
      </c>
      <c r="D109" s="6" t="s">
        <v>214</v>
      </c>
      <c r="E109" s="6" t="s">
        <v>215</v>
      </c>
      <c r="F109" s="6" t="s">
        <v>1795</v>
      </c>
      <c r="G109" s="9">
        <v>2.2381</v>
      </c>
      <c r="H109" s="12">
        <v>44.762</v>
      </c>
      <c r="I109" s="29">
        <v>2.3500050000000003</v>
      </c>
      <c r="J109" s="12">
        <v>47</v>
      </c>
    </row>
    <row r="110" spans="1:10" ht="15">
      <c r="A110" s="56">
        <v>107</v>
      </c>
      <c r="B110" s="13">
        <v>981257</v>
      </c>
      <c r="C110" s="13" t="s">
        <v>213</v>
      </c>
      <c r="D110" s="6" t="s">
        <v>214</v>
      </c>
      <c r="E110" s="6" t="s">
        <v>216</v>
      </c>
      <c r="F110" s="6" t="s">
        <v>13</v>
      </c>
      <c r="G110" s="9">
        <v>2.2381</v>
      </c>
      <c r="H110" s="12">
        <v>44.762</v>
      </c>
      <c r="I110" s="29">
        <v>2.3500050000000003</v>
      </c>
      <c r="J110" s="12">
        <v>47</v>
      </c>
    </row>
    <row r="111" spans="1:10" ht="25.5">
      <c r="A111" s="78">
        <v>108</v>
      </c>
      <c r="B111" s="84">
        <v>102687</v>
      </c>
      <c r="C111" s="84" t="s">
        <v>217</v>
      </c>
      <c r="D111" s="85" t="s">
        <v>218</v>
      </c>
      <c r="E111" s="85" t="s">
        <v>219</v>
      </c>
      <c r="F111" s="85" t="s">
        <v>220</v>
      </c>
      <c r="G111" s="86">
        <v>5.8564</v>
      </c>
      <c r="H111" s="87">
        <v>163.9792</v>
      </c>
      <c r="I111" s="80">
        <v>6.14922</v>
      </c>
      <c r="J111" s="79">
        <v>172</v>
      </c>
    </row>
    <row r="112" spans="1:10" ht="15">
      <c r="A112" s="56">
        <v>109</v>
      </c>
      <c r="B112" s="17">
        <v>102725</v>
      </c>
      <c r="C112" s="17" t="s">
        <v>217</v>
      </c>
      <c r="D112" s="18" t="s">
        <v>218</v>
      </c>
      <c r="E112" s="18" t="s">
        <v>221</v>
      </c>
      <c r="F112" s="18" t="s">
        <v>222</v>
      </c>
      <c r="G112" s="28">
        <v>5.8564</v>
      </c>
      <c r="H112" s="19">
        <v>163.9792</v>
      </c>
      <c r="I112" s="29">
        <v>6.14922</v>
      </c>
      <c r="J112" s="12">
        <v>172</v>
      </c>
    </row>
    <row r="113" spans="1:10" ht="25.5">
      <c r="A113" s="56">
        <v>110</v>
      </c>
      <c r="B113" s="17">
        <v>102733</v>
      </c>
      <c r="C113" s="17" t="s">
        <v>217</v>
      </c>
      <c r="D113" s="18" t="s">
        <v>218</v>
      </c>
      <c r="E113" s="18" t="s">
        <v>224</v>
      </c>
      <c r="F113" s="18" t="s">
        <v>61</v>
      </c>
      <c r="G113" s="28">
        <v>5.8564</v>
      </c>
      <c r="H113" s="19">
        <v>163.9792</v>
      </c>
      <c r="I113" s="29">
        <v>6.14922</v>
      </c>
      <c r="J113" s="12">
        <v>172</v>
      </c>
    </row>
    <row r="114" spans="1:10" ht="15">
      <c r="A114" s="56">
        <v>111</v>
      </c>
      <c r="B114" s="17">
        <v>102806</v>
      </c>
      <c r="C114" s="17" t="s">
        <v>217</v>
      </c>
      <c r="D114" s="18" t="s">
        <v>218</v>
      </c>
      <c r="E114" s="18" t="s">
        <v>225</v>
      </c>
      <c r="F114" s="18" t="s">
        <v>11</v>
      </c>
      <c r="G114" s="28">
        <v>5.8564</v>
      </c>
      <c r="H114" s="19">
        <v>175.692</v>
      </c>
      <c r="I114" s="29">
        <v>6.14922</v>
      </c>
      <c r="J114" s="12">
        <v>184</v>
      </c>
    </row>
    <row r="115" spans="1:10" ht="15">
      <c r="A115" s="56">
        <v>112</v>
      </c>
      <c r="B115" s="17">
        <v>102814</v>
      </c>
      <c r="C115" s="17" t="s">
        <v>217</v>
      </c>
      <c r="D115" s="18" t="s">
        <v>218</v>
      </c>
      <c r="E115" s="18" t="s">
        <v>226</v>
      </c>
      <c r="F115" s="18" t="s">
        <v>27</v>
      </c>
      <c r="G115" s="28">
        <v>5.8564</v>
      </c>
      <c r="H115" s="19">
        <v>175.692</v>
      </c>
      <c r="I115" s="29">
        <v>6.14922</v>
      </c>
      <c r="J115" s="12">
        <v>184</v>
      </c>
    </row>
    <row r="116" spans="1:10" ht="15">
      <c r="A116" s="56">
        <v>113</v>
      </c>
      <c r="B116" s="4">
        <v>105678</v>
      </c>
      <c r="C116" s="15" t="s">
        <v>217</v>
      </c>
      <c r="D116" s="18" t="s">
        <v>218</v>
      </c>
      <c r="E116" s="16" t="s">
        <v>227</v>
      </c>
      <c r="F116" s="16" t="s">
        <v>228</v>
      </c>
      <c r="G116" s="28">
        <v>5.8564</v>
      </c>
      <c r="H116" s="19">
        <v>175.692</v>
      </c>
      <c r="I116" s="29">
        <v>6.14922</v>
      </c>
      <c r="J116" s="12">
        <v>184</v>
      </c>
    </row>
    <row r="117" spans="1:10" ht="15">
      <c r="A117" s="56">
        <v>114</v>
      </c>
      <c r="B117" s="17">
        <v>102679</v>
      </c>
      <c r="C117" s="17" t="s">
        <v>217</v>
      </c>
      <c r="D117" s="18" t="s">
        <v>218</v>
      </c>
      <c r="E117" s="18" t="s">
        <v>229</v>
      </c>
      <c r="F117" s="18" t="s">
        <v>41</v>
      </c>
      <c r="G117" s="28">
        <v>5.8564</v>
      </c>
      <c r="H117" s="19">
        <v>175.692</v>
      </c>
      <c r="I117" s="29">
        <v>6.14922</v>
      </c>
      <c r="J117" s="12">
        <v>184</v>
      </c>
    </row>
    <row r="118" spans="1:10" ht="25.5">
      <c r="A118" s="56">
        <v>115</v>
      </c>
      <c r="B118" s="17">
        <v>102768</v>
      </c>
      <c r="C118" s="17" t="s">
        <v>217</v>
      </c>
      <c r="D118" s="18" t="s">
        <v>218</v>
      </c>
      <c r="E118" s="18" t="s">
        <v>230</v>
      </c>
      <c r="F118" s="18" t="s">
        <v>231</v>
      </c>
      <c r="G118" s="28">
        <v>5.8564</v>
      </c>
      <c r="H118" s="19">
        <v>175.692</v>
      </c>
      <c r="I118" s="29">
        <v>6.14922</v>
      </c>
      <c r="J118" s="12">
        <v>184</v>
      </c>
    </row>
    <row r="119" spans="1:10" ht="15">
      <c r="A119" s="56">
        <v>116</v>
      </c>
      <c r="B119" s="4">
        <v>105686</v>
      </c>
      <c r="C119" s="15" t="s">
        <v>217</v>
      </c>
      <c r="D119" s="18" t="s">
        <v>218</v>
      </c>
      <c r="E119" s="16" t="s">
        <v>232</v>
      </c>
      <c r="F119" s="16" t="s">
        <v>233</v>
      </c>
      <c r="G119" s="28">
        <v>5.8564</v>
      </c>
      <c r="H119" s="19">
        <v>175.692</v>
      </c>
      <c r="I119" s="29">
        <v>6.14922</v>
      </c>
      <c r="J119" s="12">
        <v>184</v>
      </c>
    </row>
    <row r="120" spans="1:10" ht="25.5">
      <c r="A120" s="56">
        <v>117</v>
      </c>
      <c r="B120" s="17">
        <v>102776</v>
      </c>
      <c r="C120" s="17" t="s">
        <v>217</v>
      </c>
      <c r="D120" s="18" t="s">
        <v>218</v>
      </c>
      <c r="E120" s="18" t="s">
        <v>234</v>
      </c>
      <c r="F120" s="18" t="s">
        <v>231</v>
      </c>
      <c r="G120" s="28">
        <v>5.8564</v>
      </c>
      <c r="H120" s="19">
        <v>351.384</v>
      </c>
      <c r="I120" s="29">
        <v>6.14922</v>
      </c>
      <c r="J120" s="12">
        <v>369</v>
      </c>
    </row>
    <row r="121" spans="1:10" ht="25.5">
      <c r="A121" s="56">
        <v>118</v>
      </c>
      <c r="B121" s="17">
        <v>102784</v>
      </c>
      <c r="C121" s="17" t="s">
        <v>217</v>
      </c>
      <c r="D121" s="18" t="s">
        <v>218</v>
      </c>
      <c r="E121" s="18" t="s">
        <v>235</v>
      </c>
      <c r="F121" s="18" t="s">
        <v>231</v>
      </c>
      <c r="G121" s="28">
        <v>5.8564</v>
      </c>
      <c r="H121" s="19">
        <v>527.076</v>
      </c>
      <c r="I121" s="29">
        <v>6.14922</v>
      </c>
      <c r="J121" s="12">
        <v>553</v>
      </c>
    </row>
    <row r="122" spans="1:10" ht="25.5">
      <c r="A122" s="63">
        <v>119</v>
      </c>
      <c r="B122" s="74">
        <v>109983</v>
      </c>
      <c r="C122" s="74" t="s">
        <v>217</v>
      </c>
      <c r="D122" s="75" t="s">
        <v>218</v>
      </c>
      <c r="E122" s="75" t="s">
        <v>1867</v>
      </c>
      <c r="F122" s="75" t="s">
        <v>220</v>
      </c>
      <c r="G122" s="76">
        <v>5.8564</v>
      </c>
      <c r="H122" s="77">
        <v>163.9792</v>
      </c>
      <c r="I122" s="68">
        <v>6.14922</v>
      </c>
      <c r="J122" s="67">
        <v>172</v>
      </c>
    </row>
    <row r="123" spans="1:10" ht="15">
      <c r="A123" s="56">
        <v>120</v>
      </c>
      <c r="B123" s="13">
        <v>67326</v>
      </c>
      <c r="C123" s="13" t="s">
        <v>236</v>
      </c>
      <c r="D123" s="6" t="s">
        <v>237</v>
      </c>
      <c r="E123" s="6" t="s">
        <v>238</v>
      </c>
      <c r="F123" s="6" t="s">
        <v>11</v>
      </c>
      <c r="G123" s="9">
        <v>3.185</v>
      </c>
      <c r="H123" s="12">
        <v>95.55</v>
      </c>
      <c r="I123" s="29">
        <v>3.34425</v>
      </c>
      <c r="J123" s="12">
        <v>100</v>
      </c>
    </row>
    <row r="124" spans="1:10" ht="15">
      <c r="A124" s="56">
        <v>121</v>
      </c>
      <c r="B124" s="13">
        <v>988375</v>
      </c>
      <c r="C124" s="13" t="s">
        <v>239</v>
      </c>
      <c r="D124" s="6" t="s">
        <v>240</v>
      </c>
      <c r="E124" s="6" t="s">
        <v>241</v>
      </c>
      <c r="F124" s="6" t="s">
        <v>242</v>
      </c>
      <c r="G124" s="9">
        <v>0.6476</v>
      </c>
      <c r="H124" s="12">
        <v>64.76</v>
      </c>
      <c r="I124" s="29">
        <v>0.67998</v>
      </c>
      <c r="J124" s="12">
        <v>68</v>
      </c>
    </row>
    <row r="125" spans="1:10" ht="15">
      <c r="A125" s="56">
        <v>122</v>
      </c>
      <c r="B125" s="13">
        <v>988359</v>
      </c>
      <c r="C125" s="13" t="s">
        <v>239</v>
      </c>
      <c r="D125" s="6" t="s">
        <v>240</v>
      </c>
      <c r="E125" s="6" t="s">
        <v>243</v>
      </c>
      <c r="F125" s="6" t="s">
        <v>13</v>
      </c>
      <c r="G125" s="9">
        <v>0.6476</v>
      </c>
      <c r="H125" s="12">
        <v>64.76</v>
      </c>
      <c r="I125" s="29">
        <v>0.67998</v>
      </c>
      <c r="J125" s="12">
        <v>68</v>
      </c>
    </row>
    <row r="126" spans="1:10" ht="25.5">
      <c r="A126" s="56">
        <v>123</v>
      </c>
      <c r="B126" s="13">
        <v>988391</v>
      </c>
      <c r="C126" s="13" t="s">
        <v>244</v>
      </c>
      <c r="D126" s="6" t="s">
        <v>245</v>
      </c>
      <c r="E126" s="6" t="s">
        <v>246</v>
      </c>
      <c r="F126" s="6" t="s">
        <v>13</v>
      </c>
      <c r="G126" s="9">
        <v>1.295</v>
      </c>
      <c r="H126" s="12">
        <v>129.5</v>
      </c>
      <c r="I126" s="29">
        <v>1.35975</v>
      </c>
      <c r="J126" s="12">
        <v>136</v>
      </c>
    </row>
    <row r="127" spans="1:10" ht="25.5">
      <c r="A127" s="56">
        <v>124</v>
      </c>
      <c r="B127" s="13">
        <v>997714</v>
      </c>
      <c r="C127" s="13" t="s">
        <v>247</v>
      </c>
      <c r="D127" s="6" t="s">
        <v>248</v>
      </c>
      <c r="E127" s="6" t="s">
        <v>249</v>
      </c>
      <c r="F127" s="6" t="s">
        <v>250</v>
      </c>
      <c r="G127" s="9">
        <v>2.7333</v>
      </c>
      <c r="H127" s="12">
        <v>81.999</v>
      </c>
      <c r="I127" s="29">
        <v>2.869965</v>
      </c>
      <c r="J127" s="12">
        <v>86</v>
      </c>
    </row>
    <row r="128" spans="1:10" ht="25.5">
      <c r="A128" s="56">
        <v>125</v>
      </c>
      <c r="B128" s="13">
        <v>997722</v>
      </c>
      <c r="C128" s="13" t="s">
        <v>247</v>
      </c>
      <c r="D128" s="6" t="s">
        <v>248</v>
      </c>
      <c r="E128" s="6" t="s">
        <v>251</v>
      </c>
      <c r="F128" s="6" t="s">
        <v>13</v>
      </c>
      <c r="G128" s="9">
        <v>2.7333</v>
      </c>
      <c r="H128" s="12">
        <v>81.999</v>
      </c>
      <c r="I128" s="29">
        <v>2.869965</v>
      </c>
      <c r="J128" s="12">
        <v>86</v>
      </c>
    </row>
    <row r="129" spans="1:10" ht="38.25">
      <c r="A129" s="56">
        <v>126</v>
      </c>
      <c r="B129" s="13">
        <v>85324</v>
      </c>
      <c r="C129" s="13" t="s">
        <v>252</v>
      </c>
      <c r="D129" s="6" t="s">
        <v>253</v>
      </c>
      <c r="E129" s="6" t="s">
        <v>254</v>
      </c>
      <c r="F129" s="6" t="s">
        <v>11</v>
      </c>
      <c r="G129" s="9">
        <v>0.9968</v>
      </c>
      <c r="H129" s="12">
        <v>149.52</v>
      </c>
      <c r="I129" s="29">
        <v>1.04664</v>
      </c>
      <c r="J129" s="12">
        <v>157</v>
      </c>
    </row>
    <row r="130" spans="1:10" ht="15">
      <c r="A130" s="56">
        <v>127</v>
      </c>
      <c r="B130" s="13">
        <v>32964</v>
      </c>
      <c r="C130" s="13" t="s">
        <v>255</v>
      </c>
      <c r="D130" s="6" t="s">
        <v>256</v>
      </c>
      <c r="E130" s="6" t="s">
        <v>257</v>
      </c>
      <c r="F130" s="6" t="s">
        <v>258</v>
      </c>
      <c r="G130" s="9">
        <v>1.5015</v>
      </c>
      <c r="H130" s="12">
        <v>30.03</v>
      </c>
      <c r="I130" s="29">
        <v>1.576575</v>
      </c>
      <c r="J130" s="12">
        <v>32</v>
      </c>
    </row>
    <row r="131" spans="1:10" ht="25.5">
      <c r="A131" s="56">
        <v>128</v>
      </c>
      <c r="B131" s="13">
        <v>971928</v>
      </c>
      <c r="C131" s="13" t="s">
        <v>259</v>
      </c>
      <c r="D131" s="6" t="s">
        <v>260</v>
      </c>
      <c r="E131" s="6" t="s">
        <v>261</v>
      </c>
      <c r="F131" s="6" t="s">
        <v>11</v>
      </c>
      <c r="G131" s="9">
        <v>3</v>
      </c>
      <c r="H131" s="12">
        <v>120</v>
      </c>
      <c r="I131" s="29">
        <v>3.1500000000000004</v>
      </c>
      <c r="J131" s="12">
        <v>126</v>
      </c>
    </row>
    <row r="132" spans="1:10" ht="15">
      <c r="A132" s="56">
        <v>129</v>
      </c>
      <c r="B132" s="13">
        <v>98515</v>
      </c>
      <c r="C132" s="13" t="s">
        <v>262</v>
      </c>
      <c r="D132" s="6" t="s">
        <v>263</v>
      </c>
      <c r="E132" s="6" t="s">
        <v>264</v>
      </c>
      <c r="F132" s="6" t="s">
        <v>27</v>
      </c>
      <c r="G132" s="9">
        <v>3.6113</v>
      </c>
      <c r="H132" s="12">
        <v>216.678</v>
      </c>
      <c r="I132" s="29">
        <v>3.791865</v>
      </c>
      <c r="J132" s="12">
        <v>228</v>
      </c>
    </row>
    <row r="133" spans="1:10" ht="15">
      <c r="A133" s="56">
        <v>130</v>
      </c>
      <c r="B133" s="4">
        <v>976415</v>
      </c>
      <c r="C133" s="15" t="s">
        <v>262</v>
      </c>
      <c r="D133" s="6" t="s">
        <v>263</v>
      </c>
      <c r="E133" s="16" t="s">
        <v>265</v>
      </c>
      <c r="F133" s="16" t="s">
        <v>31</v>
      </c>
      <c r="G133" s="23">
        <v>3.6113</v>
      </c>
      <c r="H133" s="24">
        <v>216.678</v>
      </c>
      <c r="I133" s="29">
        <v>3.791865</v>
      </c>
      <c r="J133" s="19">
        <v>228</v>
      </c>
    </row>
    <row r="134" spans="1:10" ht="38.25">
      <c r="A134" s="56">
        <v>131</v>
      </c>
      <c r="B134" s="13">
        <v>993689</v>
      </c>
      <c r="C134" s="13" t="s">
        <v>266</v>
      </c>
      <c r="D134" s="6" t="s">
        <v>267</v>
      </c>
      <c r="E134" s="6" t="s">
        <v>268</v>
      </c>
      <c r="F134" s="6" t="s">
        <v>13</v>
      </c>
      <c r="G134" s="9">
        <v>1.9048</v>
      </c>
      <c r="H134" s="12">
        <v>57.144</v>
      </c>
      <c r="I134" s="29">
        <v>2.0000400000000003</v>
      </c>
      <c r="J134" s="12">
        <v>60</v>
      </c>
    </row>
    <row r="135" spans="1:10" ht="25.5">
      <c r="A135" s="56">
        <v>132</v>
      </c>
      <c r="B135" s="13">
        <v>33707</v>
      </c>
      <c r="C135" s="13" t="s">
        <v>269</v>
      </c>
      <c r="D135" s="6" t="s">
        <v>270</v>
      </c>
      <c r="E135" s="6" t="s">
        <v>271</v>
      </c>
      <c r="F135" s="6" t="s">
        <v>41</v>
      </c>
      <c r="G135" s="9">
        <v>1.9524</v>
      </c>
      <c r="H135" s="12">
        <v>78.096</v>
      </c>
      <c r="I135" s="29">
        <v>2.05002</v>
      </c>
      <c r="J135" s="12">
        <v>82</v>
      </c>
    </row>
    <row r="136" spans="1:10" ht="15">
      <c r="A136" s="56">
        <v>133</v>
      </c>
      <c r="B136" s="13">
        <v>976792</v>
      </c>
      <c r="C136" s="13" t="s">
        <v>272</v>
      </c>
      <c r="D136" s="6" t="s">
        <v>273</v>
      </c>
      <c r="E136" s="6" t="s">
        <v>274</v>
      </c>
      <c r="F136" s="6" t="s">
        <v>222</v>
      </c>
      <c r="G136" s="9">
        <v>1.5556</v>
      </c>
      <c r="H136" s="12">
        <v>31.112</v>
      </c>
      <c r="I136" s="29">
        <v>1.6333800000000003</v>
      </c>
      <c r="J136" s="12">
        <v>33</v>
      </c>
    </row>
    <row r="137" spans="1:10" ht="25.5">
      <c r="A137" s="56">
        <v>134</v>
      </c>
      <c r="B137" s="13">
        <v>77267</v>
      </c>
      <c r="C137" s="13" t="s">
        <v>275</v>
      </c>
      <c r="D137" s="6" t="s">
        <v>276</v>
      </c>
      <c r="E137" s="6" t="s">
        <v>277</v>
      </c>
      <c r="F137" s="6" t="s">
        <v>88</v>
      </c>
      <c r="G137" s="9">
        <v>1.2174</v>
      </c>
      <c r="H137" s="12">
        <v>36.522</v>
      </c>
      <c r="I137" s="29">
        <v>1.27827</v>
      </c>
      <c r="J137" s="12">
        <v>38</v>
      </c>
    </row>
    <row r="138" spans="1:10" ht="25.5">
      <c r="A138" s="56">
        <v>135</v>
      </c>
      <c r="B138" s="13">
        <v>77275</v>
      </c>
      <c r="C138" s="13" t="s">
        <v>278</v>
      </c>
      <c r="D138" s="6" t="s">
        <v>279</v>
      </c>
      <c r="E138" s="6" t="s">
        <v>280</v>
      </c>
      <c r="F138" s="6" t="s">
        <v>88</v>
      </c>
      <c r="G138" s="9">
        <v>2.3</v>
      </c>
      <c r="H138" s="12">
        <v>69</v>
      </c>
      <c r="I138" s="29">
        <v>2.415</v>
      </c>
      <c r="J138" s="12">
        <v>72</v>
      </c>
    </row>
    <row r="139" spans="1:10" ht="15">
      <c r="A139" s="56">
        <v>136</v>
      </c>
      <c r="B139" s="13">
        <v>34746</v>
      </c>
      <c r="C139" s="13" t="s">
        <v>281</v>
      </c>
      <c r="D139" s="6" t="s">
        <v>282</v>
      </c>
      <c r="E139" s="6" t="s">
        <v>283</v>
      </c>
      <c r="F139" s="6" t="s">
        <v>11</v>
      </c>
      <c r="G139" s="9">
        <v>3.6508</v>
      </c>
      <c r="H139" s="12">
        <v>109.524</v>
      </c>
      <c r="I139" s="29">
        <v>3.83334</v>
      </c>
      <c r="J139" s="12">
        <v>115</v>
      </c>
    </row>
    <row r="140" spans="1:10" ht="15">
      <c r="A140" s="56">
        <v>137</v>
      </c>
      <c r="B140" s="13">
        <v>34754</v>
      </c>
      <c r="C140" s="13" t="s">
        <v>284</v>
      </c>
      <c r="D140" s="6" t="s">
        <v>285</v>
      </c>
      <c r="E140" s="6" t="s">
        <v>286</v>
      </c>
      <c r="F140" s="6" t="s">
        <v>11</v>
      </c>
      <c r="G140" s="9">
        <v>4.5675</v>
      </c>
      <c r="H140" s="12">
        <v>274.05</v>
      </c>
      <c r="I140" s="29">
        <v>4.795875</v>
      </c>
      <c r="J140" s="12">
        <v>288</v>
      </c>
    </row>
    <row r="141" spans="1:10" ht="15">
      <c r="A141" s="56">
        <v>138</v>
      </c>
      <c r="B141" s="13">
        <v>968072</v>
      </c>
      <c r="C141" s="13" t="s">
        <v>287</v>
      </c>
      <c r="D141" s="6" t="s">
        <v>288</v>
      </c>
      <c r="E141" s="6" t="s">
        <v>289</v>
      </c>
      <c r="F141" s="6" t="s">
        <v>27</v>
      </c>
      <c r="G141" s="9">
        <v>2.6667</v>
      </c>
      <c r="H141" s="12">
        <v>80.001</v>
      </c>
      <c r="I141" s="29">
        <v>2.8000350000000003</v>
      </c>
      <c r="J141" s="12">
        <v>84</v>
      </c>
    </row>
    <row r="142" spans="1:10" ht="15">
      <c r="A142" s="56">
        <v>139</v>
      </c>
      <c r="B142" s="14">
        <v>968129</v>
      </c>
      <c r="C142" s="13" t="s">
        <v>290</v>
      </c>
      <c r="D142" s="6" t="s">
        <v>291</v>
      </c>
      <c r="E142" s="6" t="s">
        <v>292</v>
      </c>
      <c r="F142" s="6" t="s">
        <v>27</v>
      </c>
      <c r="G142" s="9">
        <v>5.1137</v>
      </c>
      <c r="H142" s="12">
        <v>153.41</v>
      </c>
      <c r="I142" s="29">
        <v>5.369385</v>
      </c>
      <c r="J142" s="12">
        <v>161</v>
      </c>
    </row>
    <row r="143" spans="1:10" ht="25.5">
      <c r="A143" s="56">
        <v>140</v>
      </c>
      <c r="B143" s="13">
        <v>967459</v>
      </c>
      <c r="C143" s="13" t="s">
        <v>293</v>
      </c>
      <c r="D143" s="6" t="s">
        <v>294</v>
      </c>
      <c r="E143" s="6" t="s">
        <v>295</v>
      </c>
      <c r="F143" s="6" t="s">
        <v>11</v>
      </c>
      <c r="G143" s="9">
        <v>1.15</v>
      </c>
      <c r="H143" s="12">
        <v>23</v>
      </c>
      <c r="I143" s="29">
        <v>1.2075</v>
      </c>
      <c r="J143" s="12">
        <v>24</v>
      </c>
    </row>
    <row r="144" spans="1:10" ht="25.5">
      <c r="A144" s="56">
        <v>141</v>
      </c>
      <c r="B144" s="13">
        <v>79936</v>
      </c>
      <c r="C144" s="13" t="s">
        <v>296</v>
      </c>
      <c r="D144" s="6" t="s">
        <v>297</v>
      </c>
      <c r="E144" s="6" t="s">
        <v>298</v>
      </c>
      <c r="F144" s="6" t="s">
        <v>11</v>
      </c>
      <c r="G144" s="9">
        <v>1.3666</v>
      </c>
      <c r="H144" s="12">
        <v>13.666</v>
      </c>
      <c r="I144" s="29">
        <v>1.43493</v>
      </c>
      <c r="J144" s="12">
        <v>14</v>
      </c>
    </row>
    <row r="145" spans="1:10" ht="15">
      <c r="A145" s="56">
        <v>142</v>
      </c>
      <c r="B145" s="14">
        <v>109487</v>
      </c>
      <c r="C145" s="13" t="s">
        <v>296</v>
      </c>
      <c r="D145" s="6" t="s">
        <v>297</v>
      </c>
      <c r="E145" s="6" t="s">
        <v>1823</v>
      </c>
      <c r="F145" s="6" t="s">
        <v>299</v>
      </c>
      <c r="G145" s="9">
        <v>1.3666</v>
      </c>
      <c r="H145" s="12">
        <v>27.332</v>
      </c>
      <c r="I145" s="29">
        <v>1.43493</v>
      </c>
      <c r="J145" s="12">
        <v>29</v>
      </c>
    </row>
    <row r="146" spans="1:10" ht="38.25">
      <c r="A146" s="56">
        <v>143</v>
      </c>
      <c r="B146" s="13">
        <v>39195</v>
      </c>
      <c r="C146" s="13" t="s">
        <v>300</v>
      </c>
      <c r="D146" s="6" t="s">
        <v>301</v>
      </c>
      <c r="E146" s="6" t="s">
        <v>302</v>
      </c>
      <c r="F146" s="6" t="s">
        <v>303</v>
      </c>
      <c r="G146" s="9">
        <v>14.619</v>
      </c>
      <c r="H146" s="12">
        <v>292.38</v>
      </c>
      <c r="I146" s="29">
        <v>15.34995</v>
      </c>
      <c r="J146" s="12">
        <v>307</v>
      </c>
    </row>
    <row r="147" spans="1:10" ht="15">
      <c r="A147" s="56">
        <v>144</v>
      </c>
      <c r="B147" s="4">
        <v>104671</v>
      </c>
      <c r="C147" s="15" t="s">
        <v>304</v>
      </c>
      <c r="D147" s="16" t="s">
        <v>305</v>
      </c>
      <c r="E147" s="16" t="s">
        <v>306</v>
      </c>
      <c r="F147" s="16" t="s">
        <v>307</v>
      </c>
      <c r="G147" s="23">
        <v>2.0739</v>
      </c>
      <c r="H147" s="24">
        <v>62.217</v>
      </c>
      <c r="I147" s="29">
        <v>2.177595</v>
      </c>
      <c r="J147" s="12">
        <v>65</v>
      </c>
    </row>
    <row r="148" spans="1:10" ht="15">
      <c r="A148" s="56">
        <v>145</v>
      </c>
      <c r="B148" s="13">
        <v>979724</v>
      </c>
      <c r="C148" s="13" t="s">
        <v>304</v>
      </c>
      <c r="D148" s="6" t="s">
        <v>305</v>
      </c>
      <c r="E148" s="6" t="s">
        <v>308</v>
      </c>
      <c r="F148" s="6" t="s">
        <v>222</v>
      </c>
      <c r="G148" s="9">
        <v>2.0739</v>
      </c>
      <c r="H148" s="12">
        <v>82.956</v>
      </c>
      <c r="I148" s="29">
        <v>2.177595</v>
      </c>
      <c r="J148" s="12">
        <v>87</v>
      </c>
    </row>
    <row r="149" spans="1:10" ht="15">
      <c r="A149" s="56">
        <v>146</v>
      </c>
      <c r="B149" s="13">
        <v>977527</v>
      </c>
      <c r="C149" s="13" t="s">
        <v>304</v>
      </c>
      <c r="D149" s="6" t="s">
        <v>305</v>
      </c>
      <c r="E149" s="6" t="s">
        <v>309</v>
      </c>
      <c r="F149" s="6" t="s">
        <v>13</v>
      </c>
      <c r="G149" s="9">
        <v>2.0739</v>
      </c>
      <c r="H149" s="12">
        <v>82.956</v>
      </c>
      <c r="I149" s="29">
        <v>2.177595</v>
      </c>
      <c r="J149" s="12">
        <v>87</v>
      </c>
    </row>
    <row r="150" spans="1:10" ht="15">
      <c r="A150" s="56">
        <v>147</v>
      </c>
      <c r="B150" s="13">
        <v>979732</v>
      </c>
      <c r="C150" s="13" t="s">
        <v>310</v>
      </c>
      <c r="D150" s="6" t="s">
        <v>311</v>
      </c>
      <c r="E150" s="6" t="s">
        <v>312</v>
      </c>
      <c r="F150" s="6" t="s">
        <v>222</v>
      </c>
      <c r="G150" s="9">
        <v>6.3492</v>
      </c>
      <c r="H150" s="12">
        <v>190.476</v>
      </c>
      <c r="I150" s="29">
        <v>6.66666</v>
      </c>
      <c r="J150" s="12">
        <v>200</v>
      </c>
    </row>
    <row r="151" spans="1:10" ht="15">
      <c r="A151" s="56">
        <v>148</v>
      </c>
      <c r="B151" s="13">
        <v>977535</v>
      </c>
      <c r="C151" s="13" t="s">
        <v>310</v>
      </c>
      <c r="D151" s="6" t="s">
        <v>311</v>
      </c>
      <c r="E151" s="6" t="s">
        <v>313</v>
      </c>
      <c r="F151" s="6" t="s">
        <v>13</v>
      </c>
      <c r="G151" s="9">
        <v>6.3492</v>
      </c>
      <c r="H151" s="12">
        <v>190.476</v>
      </c>
      <c r="I151" s="29">
        <v>6.66666</v>
      </c>
      <c r="J151" s="12">
        <v>200</v>
      </c>
    </row>
    <row r="152" spans="1:10" ht="25.5">
      <c r="A152" s="56">
        <v>149</v>
      </c>
      <c r="B152" s="13">
        <v>997889</v>
      </c>
      <c r="C152" s="13" t="s">
        <v>314</v>
      </c>
      <c r="D152" s="6" t="s">
        <v>315</v>
      </c>
      <c r="E152" s="6" t="s">
        <v>316</v>
      </c>
      <c r="F152" s="6" t="s">
        <v>11</v>
      </c>
      <c r="G152" s="9">
        <v>3.3058</v>
      </c>
      <c r="H152" s="12">
        <v>66.116</v>
      </c>
      <c r="I152" s="29">
        <v>3.4710900000000002</v>
      </c>
      <c r="J152" s="12">
        <v>69</v>
      </c>
    </row>
    <row r="153" spans="1:10" ht="25.5">
      <c r="A153" s="56">
        <v>150</v>
      </c>
      <c r="B153" s="13">
        <v>997978</v>
      </c>
      <c r="C153" s="13" t="s">
        <v>314</v>
      </c>
      <c r="D153" s="6" t="s">
        <v>315</v>
      </c>
      <c r="E153" s="6" t="s">
        <v>317</v>
      </c>
      <c r="F153" s="6" t="s">
        <v>27</v>
      </c>
      <c r="G153" s="9">
        <v>3.3058</v>
      </c>
      <c r="H153" s="12">
        <v>66.116</v>
      </c>
      <c r="I153" s="29">
        <v>3.4710900000000002</v>
      </c>
      <c r="J153" s="12">
        <v>69</v>
      </c>
    </row>
    <row r="154" spans="1:10" ht="25.5">
      <c r="A154" s="56">
        <v>151</v>
      </c>
      <c r="B154" s="13">
        <v>997943</v>
      </c>
      <c r="C154" s="13" t="s">
        <v>314</v>
      </c>
      <c r="D154" s="6" t="s">
        <v>315</v>
      </c>
      <c r="E154" s="6" t="s">
        <v>318</v>
      </c>
      <c r="F154" s="6" t="s">
        <v>13</v>
      </c>
      <c r="G154" s="9">
        <v>3.3058</v>
      </c>
      <c r="H154" s="12">
        <v>66.116</v>
      </c>
      <c r="I154" s="29">
        <v>3.4710900000000002</v>
      </c>
      <c r="J154" s="12">
        <v>69</v>
      </c>
    </row>
    <row r="155" spans="1:10" ht="15">
      <c r="A155" s="56">
        <v>152</v>
      </c>
      <c r="B155" s="14">
        <v>107689</v>
      </c>
      <c r="C155" s="13" t="s">
        <v>314</v>
      </c>
      <c r="D155" s="6" t="s">
        <v>315</v>
      </c>
      <c r="E155" s="6" t="s">
        <v>1738</v>
      </c>
      <c r="F155" s="6" t="s">
        <v>222</v>
      </c>
      <c r="G155" s="9">
        <v>3.3058</v>
      </c>
      <c r="H155" s="12">
        <v>66.116</v>
      </c>
      <c r="I155" s="29">
        <v>3.4710900000000002</v>
      </c>
      <c r="J155" s="12">
        <v>69</v>
      </c>
    </row>
    <row r="156" spans="1:10" ht="15">
      <c r="A156" s="56">
        <v>153</v>
      </c>
      <c r="B156" s="13">
        <v>97047</v>
      </c>
      <c r="C156" s="13" t="s">
        <v>319</v>
      </c>
      <c r="D156" s="6" t="s">
        <v>320</v>
      </c>
      <c r="E156" s="6" t="s">
        <v>321</v>
      </c>
      <c r="F156" s="6" t="s">
        <v>222</v>
      </c>
      <c r="G156" s="9">
        <v>1.4402</v>
      </c>
      <c r="H156" s="12">
        <v>72.01</v>
      </c>
      <c r="I156" s="29">
        <v>1.51221</v>
      </c>
      <c r="J156" s="12">
        <v>76</v>
      </c>
    </row>
    <row r="157" spans="1:10" ht="25.5">
      <c r="A157" s="56">
        <v>154</v>
      </c>
      <c r="B157" s="13">
        <v>78263</v>
      </c>
      <c r="C157" s="13" t="s">
        <v>322</v>
      </c>
      <c r="D157" s="6" t="s">
        <v>323</v>
      </c>
      <c r="E157" s="6" t="s">
        <v>324</v>
      </c>
      <c r="F157" s="6" t="s">
        <v>88</v>
      </c>
      <c r="G157" s="9">
        <v>2.619</v>
      </c>
      <c r="H157" s="12">
        <v>78.57</v>
      </c>
      <c r="I157" s="29">
        <v>2.7499500000000006</v>
      </c>
      <c r="J157" s="12">
        <v>82</v>
      </c>
    </row>
    <row r="158" spans="1:10" ht="15">
      <c r="A158" s="56">
        <v>155</v>
      </c>
      <c r="B158" s="13">
        <v>35092</v>
      </c>
      <c r="C158" s="13" t="s">
        <v>322</v>
      </c>
      <c r="D158" s="6" t="s">
        <v>323</v>
      </c>
      <c r="E158" s="6" t="s">
        <v>325</v>
      </c>
      <c r="F158" s="6" t="s">
        <v>27</v>
      </c>
      <c r="G158" s="9">
        <v>2.619</v>
      </c>
      <c r="H158" s="12">
        <v>78.57</v>
      </c>
      <c r="I158" s="29">
        <v>2.7499500000000006</v>
      </c>
      <c r="J158" s="12">
        <v>82</v>
      </c>
    </row>
    <row r="159" spans="1:10" ht="25.5">
      <c r="A159" s="56">
        <v>156</v>
      </c>
      <c r="B159" s="14">
        <v>103799</v>
      </c>
      <c r="C159" s="13" t="s">
        <v>322</v>
      </c>
      <c r="D159" s="6" t="s">
        <v>323</v>
      </c>
      <c r="E159" s="6" t="s">
        <v>326</v>
      </c>
      <c r="F159" s="6" t="s">
        <v>299</v>
      </c>
      <c r="G159" s="9">
        <v>2.619</v>
      </c>
      <c r="H159" s="12">
        <v>78.57</v>
      </c>
      <c r="I159" s="29">
        <v>2.7499500000000006</v>
      </c>
      <c r="J159" s="12">
        <v>82</v>
      </c>
    </row>
    <row r="160" spans="1:10" ht="15">
      <c r="A160" s="56">
        <v>157</v>
      </c>
      <c r="B160" s="13">
        <v>982083</v>
      </c>
      <c r="C160" s="13" t="s">
        <v>327</v>
      </c>
      <c r="D160" s="6" t="s">
        <v>328</v>
      </c>
      <c r="E160" s="6" t="s">
        <v>329</v>
      </c>
      <c r="F160" s="6" t="s">
        <v>88</v>
      </c>
      <c r="G160" s="9">
        <v>1.3279</v>
      </c>
      <c r="H160" s="12">
        <v>37.181200000000004</v>
      </c>
      <c r="I160" s="29">
        <v>1.394295</v>
      </c>
      <c r="J160" s="12">
        <v>39</v>
      </c>
    </row>
    <row r="161" spans="1:10" ht="25.5">
      <c r="A161" s="56">
        <v>158</v>
      </c>
      <c r="B161" s="14">
        <v>103772</v>
      </c>
      <c r="C161" s="13" t="s">
        <v>327</v>
      </c>
      <c r="D161" s="6" t="s">
        <v>328</v>
      </c>
      <c r="E161" s="6" t="s">
        <v>330</v>
      </c>
      <c r="F161" s="6" t="s">
        <v>299</v>
      </c>
      <c r="G161" s="9">
        <v>1.3279</v>
      </c>
      <c r="H161" s="12">
        <v>39.837</v>
      </c>
      <c r="I161" s="29">
        <v>1.394295</v>
      </c>
      <c r="J161" s="12">
        <v>42</v>
      </c>
    </row>
    <row r="162" spans="1:10" ht="15">
      <c r="A162" s="56">
        <v>159</v>
      </c>
      <c r="B162" s="13">
        <v>982075</v>
      </c>
      <c r="C162" s="13" t="s">
        <v>327</v>
      </c>
      <c r="D162" s="6" t="s">
        <v>328</v>
      </c>
      <c r="E162" s="6" t="s">
        <v>331</v>
      </c>
      <c r="F162" s="6" t="s">
        <v>88</v>
      </c>
      <c r="G162" s="9">
        <v>1.3279</v>
      </c>
      <c r="H162" s="12">
        <v>74.36240000000001</v>
      </c>
      <c r="I162" s="29">
        <v>1.394295</v>
      </c>
      <c r="J162" s="12">
        <v>78</v>
      </c>
    </row>
    <row r="163" spans="1:10" ht="25.5">
      <c r="A163" s="56">
        <v>160</v>
      </c>
      <c r="B163" s="13">
        <v>983632</v>
      </c>
      <c r="C163" s="13" t="s">
        <v>332</v>
      </c>
      <c r="D163" s="6" t="s">
        <v>333</v>
      </c>
      <c r="E163" s="6" t="s">
        <v>334</v>
      </c>
      <c r="F163" s="6" t="s">
        <v>11</v>
      </c>
      <c r="G163" s="9">
        <v>1.15</v>
      </c>
      <c r="H163" s="12">
        <v>17.25</v>
      </c>
      <c r="I163" s="29">
        <v>1.2075</v>
      </c>
      <c r="J163" s="12">
        <v>18</v>
      </c>
    </row>
    <row r="164" spans="1:10" ht="15">
      <c r="A164" s="56">
        <v>161</v>
      </c>
      <c r="B164" s="13">
        <v>34932</v>
      </c>
      <c r="C164" s="13" t="s">
        <v>335</v>
      </c>
      <c r="D164" s="6" t="s">
        <v>336</v>
      </c>
      <c r="E164" s="6" t="s">
        <v>337</v>
      </c>
      <c r="F164" s="6" t="s">
        <v>222</v>
      </c>
      <c r="G164" s="9">
        <v>1.6429</v>
      </c>
      <c r="H164" s="12">
        <v>23.001</v>
      </c>
      <c r="I164" s="29">
        <v>1.7250450000000002</v>
      </c>
      <c r="J164" s="12">
        <v>24</v>
      </c>
    </row>
    <row r="165" spans="1:10" ht="25.5">
      <c r="A165" s="56">
        <v>162</v>
      </c>
      <c r="B165" s="13">
        <v>98132</v>
      </c>
      <c r="C165" s="13" t="s">
        <v>335</v>
      </c>
      <c r="D165" s="6" t="s">
        <v>336</v>
      </c>
      <c r="E165" s="6" t="s">
        <v>338</v>
      </c>
      <c r="F165" s="6" t="s">
        <v>11</v>
      </c>
      <c r="G165" s="9">
        <v>1.6429</v>
      </c>
      <c r="H165" s="12">
        <v>24.644</v>
      </c>
      <c r="I165" s="29">
        <v>1.7250450000000002</v>
      </c>
      <c r="J165" s="12">
        <v>26</v>
      </c>
    </row>
    <row r="166" spans="1:10" ht="15">
      <c r="A166" s="56">
        <v>163</v>
      </c>
      <c r="B166" s="4">
        <v>104736</v>
      </c>
      <c r="C166" s="15" t="s">
        <v>335</v>
      </c>
      <c r="D166" s="6" t="s">
        <v>336</v>
      </c>
      <c r="E166" s="16" t="s">
        <v>339</v>
      </c>
      <c r="F166" s="16" t="s">
        <v>31</v>
      </c>
      <c r="G166" s="9">
        <v>1.6429</v>
      </c>
      <c r="H166" s="24">
        <v>24.6435</v>
      </c>
      <c r="I166" s="29">
        <v>1.7250450000000002</v>
      </c>
      <c r="J166" s="12">
        <v>26</v>
      </c>
    </row>
    <row r="167" spans="1:10" ht="15">
      <c r="A167" s="56">
        <v>164</v>
      </c>
      <c r="B167" s="13">
        <v>998362</v>
      </c>
      <c r="C167" s="13" t="s">
        <v>340</v>
      </c>
      <c r="D167" s="6" t="s">
        <v>341</v>
      </c>
      <c r="E167" s="6" t="s">
        <v>342</v>
      </c>
      <c r="F167" s="6" t="s">
        <v>11</v>
      </c>
      <c r="G167" s="9">
        <v>1.0042</v>
      </c>
      <c r="H167" s="12">
        <v>30.126</v>
      </c>
      <c r="I167" s="29">
        <v>1.05441</v>
      </c>
      <c r="J167" s="12">
        <v>32</v>
      </c>
    </row>
    <row r="168" spans="1:10" ht="25.5">
      <c r="A168" s="56">
        <v>165</v>
      </c>
      <c r="B168" s="17">
        <v>102636</v>
      </c>
      <c r="C168" s="17" t="s">
        <v>340</v>
      </c>
      <c r="D168" s="6" t="s">
        <v>341</v>
      </c>
      <c r="E168" s="18" t="s">
        <v>343</v>
      </c>
      <c r="F168" s="17" t="s">
        <v>27</v>
      </c>
      <c r="G168" s="28">
        <v>1.0042</v>
      </c>
      <c r="H168" s="19">
        <v>30.126</v>
      </c>
      <c r="I168" s="29">
        <v>1.05441</v>
      </c>
      <c r="J168" s="12">
        <v>32</v>
      </c>
    </row>
    <row r="169" spans="1:10" ht="15">
      <c r="A169" s="56">
        <v>166</v>
      </c>
      <c r="B169" s="13">
        <v>998389</v>
      </c>
      <c r="C169" s="13" t="s">
        <v>340</v>
      </c>
      <c r="D169" s="6" t="s">
        <v>341</v>
      </c>
      <c r="E169" s="6" t="s">
        <v>344</v>
      </c>
      <c r="F169" s="6" t="s">
        <v>250</v>
      </c>
      <c r="G169" s="9">
        <v>1.0042</v>
      </c>
      <c r="H169" s="12">
        <v>30.126</v>
      </c>
      <c r="I169" s="29">
        <v>1.05441</v>
      </c>
      <c r="J169" s="12">
        <v>32</v>
      </c>
    </row>
    <row r="170" spans="1:10" ht="25.5">
      <c r="A170" s="56">
        <v>167</v>
      </c>
      <c r="B170" s="13">
        <v>998354</v>
      </c>
      <c r="C170" s="13" t="s">
        <v>340</v>
      </c>
      <c r="D170" s="6" t="s">
        <v>341</v>
      </c>
      <c r="E170" s="6" t="s">
        <v>345</v>
      </c>
      <c r="F170" s="6" t="s">
        <v>138</v>
      </c>
      <c r="G170" s="9">
        <v>1.0042</v>
      </c>
      <c r="H170" s="12">
        <v>30.126</v>
      </c>
      <c r="I170" s="29">
        <v>1.05441</v>
      </c>
      <c r="J170" s="12">
        <v>32</v>
      </c>
    </row>
    <row r="171" spans="1:10" ht="25.5">
      <c r="A171" s="56">
        <v>168</v>
      </c>
      <c r="B171" s="13">
        <v>998419</v>
      </c>
      <c r="C171" s="13" t="s">
        <v>340</v>
      </c>
      <c r="D171" s="6" t="s">
        <v>341</v>
      </c>
      <c r="E171" s="6" t="s">
        <v>346</v>
      </c>
      <c r="F171" s="6" t="s">
        <v>13</v>
      </c>
      <c r="G171" s="9">
        <v>1.0042</v>
      </c>
      <c r="H171" s="12">
        <v>30.126</v>
      </c>
      <c r="I171" s="29">
        <v>1.05441</v>
      </c>
      <c r="J171" s="12">
        <v>32</v>
      </c>
    </row>
    <row r="172" spans="1:10" ht="15">
      <c r="A172" s="56">
        <v>169</v>
      </c>
      <c r="B172" s="13">
        <v>999822</v>
      </c>
      <c r="C172" s="13" t="s">
        <v>347</v>
      </c>
      <c r="D172" s="6" t="s">
        <v>348</v>
      </c>
      <c r="E172" s="6" t="s">
        <v>349</v>
      </c>
      <c r="F172" s="6" t="s">
        <v>11</v>
      </c>
      <c r="G172" s="9">
        <v>1.6146</v>
      </c>
      <c r="H172" s="19">
        <v>48.438</v>
      </c>
      <c r="I172" s="29">
        <v>1.69533</v>
      </c>
      <c r="J172" s="12">
        <v>51</v>
      </c>
    </row>
    <row r="173" spans="1:10" ht="25.5">
      <c r="A173" s="56">
        <v>170</v>
      </c>
      <c r="B173" s="17">
        <v>102644</v>
      </c>
      <c r="C173" s="17" t="s">
        <v>347</v>
      </c>
      <c r="D173" s="18" t="s">
        <v>348</v>
      </c>
      <c r="E173" s="18" t="s">
        <v>350</v>
      </c>
      <c r="F173" s="18" t="s">
        <v>27</v>
      </c>
      <c r="G173" s="9">
        <v>1.6146</v>
      </c>
      <c r="H173" s="19">
        <v>48.438</v>
      </c>
      <c r="I173" s="29">
        <v>1.69533</v>
      </c>
      <c r="J173" s="12">
        <v>51</v>
      </c>
    </row>
    <row r="174" spans="1:10" ht="15">
      <c r="A174" s="56">
        <v>171</v>
      </c>
      <c r="B174" s="13">
        <v>999741</v>
      </c>
      <c r="C174" s="13" t="s">
        <v>347</v>
      </c>
      <c r="D174" s="6" t="s">
        <v>348</v>
      </c>
      <c r="E174" s="6" t="s">
        <v>351</v>
      </c>
      <c r="F174" s="6" t="s">
        <v>138</v>
      </c>
      <c r="G174" s="9">
        <v>1.6146</v>
      </c>
      <c r="H174" s="19">
        <v>48.438</v>
      </c>
      <c r="I174" s="29">
        <v>1.69533</v>
      </c>
      <c r="J174" s="12">
        <v>51</v>
      </c>
    </row>
    <row r="175" spans="1:10" ht="15">
      <c r="A175" s="56">
        <v>172</v>
      </c>
      <c r="B175" s="13">
        <v>999873</v>
      </c>
      <c r="C175" s="13" t="s">
        <v>347</v>
      </c>
      <c r="D175" s="6" t="s">
        <v>348</v>
      </c>
      <c r="E175" s="6" t="s">
        <v>352</v>
      </c>
      <c r="F175" s="6" t="s">
        <v>138</v>
      </c>
      <c r="G175" s="9">
        <v>1.6146</v>
      </c>
      <c r="H175" s="19">
        <v>48.438</v>
      </c>
      <c r="I175" s="29">
        <v>1.69533</v>
      </c>
      <c r="J175" s="12">
        <v>51</v>
      </c>
    </row>
    <row r="176" spans="1:10" ht="15">
      <c r="A176" s="56">
        <v>173</v>
      </c>
      <c r="B176" s="13">
        <v>999881</v>
      </c>
      <c r="C176" s="13" t="s">
        <v>347</v>
      </c>
      <c r="D176" s="6" t="s">
        <v>348</v>
      </c>
      <c r="E176" s="6" t="s">
        <v>353</v>
      </c>
      <c r="F176" s="6" t="s">
        <v>13</v>
      </c>
      <c r="G176" s="9">
        <v>1.6146</v>
      </c>
      <c r="H176" s="19">
        <v>48.438</v>
      </c>
      <c r="I176" s="29">
        <v>1.69533</v>
      </c>
      <c r="J176" s="12">
        <v>51</v>
      </c>
    </row>
    <row r="177" spans="1:10" ht="15">
      <c r="A177" s="56">
        <v>174</v>
      </c>
      <c r="B177" s="13">
        <v>999792</v>
      </c>
      <c r="C177" s="13" t="s">
        <v>347</v>
      </c>
      <c r="D177" s="6" t="s">
        <v>348</v>
      </c>
      <c r="E177" s="6" t="s">
        <v>354</v>
      </c>
      <c r="F177" s="6" t="s">
        <v>14</v>
      </c>
      <c r="G177" s="9">
        <v>1.6146</v>
      </c>
      <c r="H177" s="19">
        <v>48.438</v>
      </c>
      <c r="I177" s="29">
        <v>1.69533</v>
      </c>
      <c r="J177" s="12">
        <v>51</v>
      </c>
    </row>
    <row r="178" spans="1:10" ht="25.5">
      <c r="A178" s="56">
        <v>175</v>
      </c>
      <c r="B178" s="17">
        <v>102652</v>
      </c>
      <c r="C178" s="17" t="s">
        <v>355</v>
      </c>
      <c r="D178" s="18" t="s">
        <v>356</v>
      </c>
      <c r="E178" s="18" t="s">
        <v>357</v>
      </c>
      <c r="F178" s="18" t="s">
        <v>27</v>
      </c>
      <c r="G178" s="9">
        <v>2.5919</v>
      </c>
      <c r="H178" s="19">
        <v>77.75699999999999</v>
      </c>
      <c r="I178" s="29">
        <v>2.721495</v>
      </c>
      <c r="J178" s="12">
        <v>82</v>
      </c>
    </row>
    <row r="179" spans="1:10" ht="15">
      <c r="A179" s="56">
        <v>176</v>
      </c>
      <c r="B179" s="13">
        <v>999938</v>
      </c>
      <c r="C179" s="13" t="s">
        <v>355</v>
      </c>
      <c r="D179" s="6" t="s">
        <v>356</v>
      </c>
      <c r="E179" s="6" t="s">
        <v>358</v>
      </c>
      <c r="F179" s="6" t="s">
        <v>13</v>
      </c>
      <c r="G179" s="9">
        <v>2.5919</v>
      </c>
      <c r="H179" s="19">
        <v>77.75699999999999</v>
      </c>
      <c r="I179" s="29">
        <v>2.721495</v>
      </c>
      <c r="J179" s="12">
        <v>82</v>
      </c>
    </row>
    <row r="180" spans="1:10" ht="15">
      <c r="A180" s="56">
        <v>177</v>
      </c>
      <c r="B180" s="17">
        <v>102628</v>
      </c>
      <c r="C180" s="17" t="s">
        <v>359</v>
      </c>
      <c r="D180" s="18" t="s">
        <v>360</v>
      </c>
      <c r="E180" s="18" t="s">
        <v>361</v>
      </c>
      <c r="F180" s="17" t="s">
        <v>27</v>
      </c>
      <c r="G180" s="28">
        <v>0.4792</v>
      </c>
      <c r="H180" s="19">
        <v>13.4176</v>
      </c>
      <c r="I180" s="29">
        <v>0.50316</v>
      </c>
      <c r="J180" s="12">
        <v>14</v>
      </c>
    </row>
    <row r="181" spans="1:10" ht="15">
      <c r="A181" s="56">
        <v>178</v>
      </c>
      <c r="B181" s="17">
        <v>102601</v>
      </c>
      <c r="C181" s="17" t="s">
        <v>359</v>
      </c>
      <c r="D181" s="18" t="s">
        <v>360</v>
      </c>
      <c r="E181" s="18" t="s">
        <v>362</v>
      </c>
      <c r="F181" s="17" t="s">
        <v>41</v>
      </c>
      <c r="G181" s="28">
        <v>0.4792</v>
      </c>
      <c r="H181" s="19">
        <v>13.4176</v>
      </c>
      <c r="I181" s="29">
        <v>0.50316</v>
      </c>
      <c r="J181" s="12">
        <v>14</v>
      </c>
    </row>
    <row r="182" spans="1:10" ht="15">
      <c r="A182" s="56">
        <v>179</v>
      </c>
      <c r="B182" s="13">
        <v>964964</v>
      </c>
      <c r="C182" s="13" t="s">
        <v>363</v>
      </c>
      <c r="D182" s="6" t="s">
        <v>364</v>
      </c>
      <c r="E182" s="6" t="s">
        <v>365</v>
      </c>
      <c r="F182" s="6" t="s">
        <v>27</v>
      </c>
      <c r="G182" s="9">
        <v>1.9473</v>
      </c>
      <c r="H182" s="19">
        <v>54.5244</v>
      </c>
      <c r="I182" s="29">
        <v>2.044665</v>
      </c>
      <c r="J182" s="12">
        <v>57</v>
      </c>
    </row>
    <row r="183" spans="1:10" ht="15">
      <c r="A183" s="56">
        <v>180</v>
      </c>
      <c r="B183" s="13">
        <v>978078</v>
      </c>
      <c r="C183" s="13" t="s">
        <v>363</v>
      </c>
      <c r="D183" s="6" t="s">
        <v>364</v>
      </c>
      <c r="E183" s="6" t="s">
        <v>366</v>
      </c>
      <c r="F183" s="6" t="s">
        <v>41</v>
      </c>
      <c r="G183" s="9">
        <v>1.9473</v>
      </c>
      <c r="H183" s="19">
        <v>54.5244</v>
      </c>
      <c r="I183" s="29">
        <v>2.044665</v>
      </c>
      <c r="J183" s="12">
        <v>57</v>
      </c>
    </row>
    <row r="184" spans="1:10" ht="25.5">
      <c r="A184" s="56">
        <v>181</v>
      </c>
      <c r="B184" s="4">
        <v>106658</v>
      </c>
      <c r="C184" s="15" t="s">
        <v>363</v>
      </c>
      <c r="D184" s="6" t="s">
        <v>364</v>
      </c>
      <c r="E184" s="16" t="s">
        <v>367</v>
      </c>
      <c r="F184" s="8" t="s">
        <v>11</v>
      </c>
      <c r="G184" s="9">
        <v>1.9473</v>
      </c>
      <c r="H184" s="19">
        <v>58.419000000000004</v>
      </c>
      <c r="I184" s="29">
        <v>2.044665</v>
      </c>
      <c r="J184" s="12">
        <v>61</v>
      </c>
    </row>
    <row r="185" spans="1:10" ht="25.5">
      <c r="A185" s="56">
        <v>182</v>
      </c>
      <c r="B185" s="4">
        <v>103969</v>
      </c>
      <c r="C185" s="15" t="s">
        <v>363</v>
      </c>
      <c r="D185" s="6" t="s">
        <v>364</v>
      </c>
      <c r="E185" s="16" t="s">
        <v>368</v>
      </c>
      <c r="F185" s="16" t="s">
        <v>299</v>
      </c>
      <c r="G185" s="9">
        <v>1.9473</v>
      </c>
      <c r="H185" s="19">
        <v>58.419000000000004</v>
      </c>
      <c r="I185" s="29">
        <v>2.044665</v>
      </c>
      <c r="J185" s="12">
        <v>61</v>
      </c>
    </row>
    <row r="186" spans="1:10" ht="15">
      <c r="A186" s="56">
        <v>183</v>
      </c>
      <c r="B186" s="13">
        <v>976601</v>
      </c>
      <c r="C186" s="13" t="s">
        <v>363</v>
      </c>
      <c r="D186" s="6" t="s">
        <v>364</v>
      </c>
      <c r="E186" s="6" t="s">
        <v>369</v>
      </c>
      <c r="F186" s="6" t="s">
        <v>231</v>
      </c>
      <c r="G186" s="9">
        <v>1.9473</v>
      </c>
      <c r="H186" s="19">
        <v>58.419000000000004</v>
      </c>
      <c r="I186" s="29">
        <v>2.044665</v>
      </c>
      <c r="J186" s="12">
        <v>61</v>
      </c>
    </row>
    <row r="187" spans="1:10" ht="15">
      <c r="A187" s="56">
        <v>184</v>
      </c>
      <c r="B187" s="13">
        <v>964956</v>
      </c>
      <c r="C187" s="13" t="s">
        <v>370</v>
      </c>
      <c r="D187" s="6" t="s">
        <v>371</v>
      </c>
      <c r="E187" s="6" t="s">
        <v>372</v>
      </c>
      <c r="F187" s="6" t="s">
        <v>27</v>
      </c>
      <c r="G187" s="9">
        <v>2.7714</v>
      </c>
      <c r="H187" s="12">
        <v>77.5992</v>
      </c>
      <c r="I187" s="29">
        <v>2.90997</v>
      </c>
      <c r="J187" s="12">
        <v>81</v>
      </c>
    </row>
    <row r="188" spans="1:10" ht="15">
      <c r="A188" s="56">
        <v>185</v>
      </c>
      <c r="B188" s="13">
        <v>978086</v>
      </c>
      <c r="C188" s="13" t="s">
        <v>370</v>
      </c>
      <c r="D188" s="6" t="s">
        <v>371</v>
      </c>
      <c r="E188" s="6" t="s">
        <v>373</v>
      </c>
      <c r="F188" s="6" t="s">
        <v>41</v>
      </c>
      <c r="G188" s="9">
        <v>2.7714</v>
      </c>
      <c r="H188" s="12">
        <v>77.5992</v>
      </c>
      <c r="I188" s="29">
        <v>2.90997</v>
      </c>
      <c r="J188" s="12">
        <v>81</v>
      </c>
    </row>
    <row r="189" spans="1:10" ht="15">
      <c r="A189" s="56">
        <v>186</v>
      </c>
      <c r="B189" s="13">
        <v>980048</v>
      </c>
      <c r="C189" s="13" t="s">
        <v>370</v>
      </c>
      <c r="D189" s="6" t="s">
        <v>371</v>
      </c>
      <c r="E189" s="6" t="s">
        <v>374</v>
      </c>
      <c r="F189" s="6" t="s">
        <v>13</v>
      </c>
      <c r="G189" s="9">
        <v>2.7714</v>
      </c>
      <c r="H189" s="12">
        <v>83.142</v>
      </c>
      <c r="I189" s="29">
        <v>2.90997</v>
      </c>
      <c r="J189" s="12">
        <v>87</v>
      </c>
    </row>
    <row r="190" spans="1:10" ht="15">
      <c r="A190" s="56">
        <v>187</v>
      </c>
      <c r="B190" s="13">
        <v>983349</v>
      </c>
      <c r="C190" s="13" t="s">
        <v>375</v>
      </c>
      <c r="D190" s="6" t="s">
        <v>376</v>
      </c>
      <c r="E190" s="6" t="s">
        <v>377</v>
      </c>
      <c r="F190" s="6" t="s">
        <v>27</v>
      </c>
      <c r="G190" s="9">
        <v>3.8333</v>
      </c>
      <c r="H190" s="12">
        <v>107.33239999999999</v>
      </c>
      <c r="I190" s="29">
        <v>4.024965</v>
      </c>
      <c r="J190" s="12">
        <v>113</v>
      </c>
    </row>
    <row r="191" spans="1:10" ht="15">
      <c r="A191" s="56">
        <v>188</v>
      </c>
      <c r="B191" s="13">
        <v>983373</v>
      </c>
      <c r="C191" s="13" t="s">
        <v>375</v>
      </c>
      <c r="D191" s="6" t="s">
        <v>376</v>
      </c>
      <c r="E191" s="6" t="s">
        <v>378</v>
      </c>
      <c r="F191" s="6" t="s">
        <v>41</v>
      </c>
      <c r="G191" s="9">
        <v>3.8333</v>
      </c>
      <c r="H191" s="12">
        <v>107.33239999999999</v>
      </c>
      <c r="I191" s="29">
        <v>4.024965</v>
      </c>
      <c r="J191" s="12">
        <v>113</v>
      </c>
    </row>
    <row r="192" spans="1:10" ht="15">
      <c r="A192" s="56">
        <v>189</v>
      </c>
      <c r="B192" s="13">
        <v>980056</v>
      </c>
      <c r="C192" s="13" t="s">
        <v>375</v>
      </c>
      <c r="D192" s="6" t="s">
        <v>376</v>
      </c>
      <c r="E192" s="6" t="s">
        <v>379</v>
      </c>
      <c r="F192" s="6" t="s">
        <v>13</v>
      </c>
      <c r="G192" s="9">
        <v>3.8333</v>
      </c>
      <c r="H192" s="12">
        <v>114.999</v>
      </c>
      <c r="I192" s="29">
        <v>4.024965</v>
      </c>
      <c r="J192" s="12">
        <v>121</v>
      </c>
    </row>
    <row r="193" spans="1:10" ht="15">
      <c r="A193" s="56">
        <v>190</v>
      </c>
      <c r="B193" s="13">
        <v>107441</v>
      </c>
      <c r="C193" s="13" t="s">
        <v>380</v>
      </c>
      <c r="D193" s="6" t="s">
        <v>381</v>
      </c>
      <c r="E193" s="6" t="s">
        <v>1770</v>
      </c>
      <c r="F193" s="42" t="s">
        <v>222</v>
      </c>
      <c r="G193" s="9">
        <v>0.887</v>
      </c>
      <c r="H193" s="29">
        <v>26.61</v>
      </c>
      <c r="I193" s="29">
        <v>0.93135</v>
      </c>
      <c r="J193" s="62">
        <v>28</v>
      </c>
    </row>
    <row r="194" spans="1:10" s="44" customFormat="1" ht="25.5">
      <c r="A194" s="56">
        <v>191</v>
      </c>
      <c r="B194" s="13">
        <v>108952</v>
      </c>
      <c r="C194" s="13" t="s">
        <v>380</v>
      </c>
      <c r="D194" s="6" t="s">
        <v>381</v>
      </c>
      <c r="E194" s="6" t="s">
        <v>382</v>
      </c>
      <c r="F194" s="6" t="s">
        <v>1796</v>
      </c>
      <c r="G194" s="9">
        <v>0.887</v>
      </c>
      <c r="H194" s="12">
        <v>17.74</v>
      </c>
      <c r="I194" s="29">
        <v>0.93135</v>
      </c>
      <c r="J194" s="12">
        <v>19</v>
      </c>
    </row>
    <row r="195" spans="1:10" ht="15">
      <c r="A195" s="56">
        <v>192</v>
      </c>
      <c r="B195" s="13">
        <v>976423</v>
      </c>
      <c r="C195" s="13" t="s">
        <v>380</v>
      </c>
      <c r="D195" s="6" t="s">
        <v>381</v>
      </c>
      <c r="E195" s="6" t="s">
        <v>383</v>
      </c>
      <c r="F195" s="6" t="s">
        <v>231</v>
      </c>
      <c r="G195" s="9">
        <v>0.887</v>
      </c>
      <c r="H195" s="12">
        <v>17.74</v>
      </c>
      <c r="I195" s="29">
        <v>0.93135</v>
      </c>
      <c r="J195" s="12">
        <v>19</v>
      </c>
    </row>
    <row r="196" spans="1:10" ht="15">
      <c r="A196" s="56">
        <v>193</v>
      </c>
      <c r="B196" s="13">
        <v>976393</v>
      </c>
      <c r="C196" s="13" t="s">
        <v>380</v>
      </c>
      <c r="D196" s="6" t="s">
        <v>381</v>
      </c>
      <c r="E196" s="6" t="s">
        <v>384</v>
      </c>
      <c r="F196" s="6" t="s">
        <v>11</v>
      </c>
      <c r="G196" s="9">
        <v>0.887</v>
      </c>
      <c r="H196" s="12">
        <v>26.61</v>
      </c>
      <c r="I196" s="29">
        <v>0.93135</v>
      </c>
      <c r="J196" s="12">
        <v>28</v>
      </c>
    </row>
    <row r="197" spans="1:10" ht="15">
      <c r="A197" s="56">
        <v>194</v>
      </c>
      <c r="B197" s="13">
        <v>973424</v>
      </c>
      <c r="C197" s="13" t="s">
        <v>380</v>
      </c>
      <c r="D197" s="6" t="s">
        <v>381</v>
      </c>
      <c r="E197" s="6" t="s">
        <v>385</v>
      </c>
      <c r="F197" s="6" t="s">
        <v>27</v>
      </c>
      <c r="G197" s="9">
        <v>0.887</v>
      </c>
      <c r="H197" s="12">
        <v>26.61</v>
      </c>
      <c r="I197" s="29">
        <v>0.93135</v>
      </c>
      <c r="J197" s="12">
        <v>28</v>
      </c>
    </row>
    <row r="198" spans="1:10" ht="38.25">
      <c r="A198" s="56">
        <v>195</v>
      </c>
      <c r="B198" s="13">
        <v>962392</v>
      </c>
      <c r="C198" s="13" t="s">
        <v>380</v>
      </c>
      <c r="D198" s="6" t="s">
        <v>381</v>
      </c>
      <c r="E198" s="6" t="s">
        <v>386</v>
      </c>
      <c r="F198" s="6" t="s">
        <v>303</v>
      </c>
      <c r="G198" s="9">
        <v>0.887</v>
      </c>
      <c r="H198" s="12">
        <v>26.61</v>
      </c>
      <c r="I198" s="29">
        <v>0.93135</v>
      </c>
      <c r="J198" s="12">
        <v>28</v>
      </c>
    </row>
    <row r="199" spans="1:10" ht="15">
      <c r="A199" s="56">
        <v>196</v>
      </c>
      <c r="B199" s="13">
        <v>107468</v>
      </c>
      <c r="C199" s="13" t="s">
        <v>387</v>
      </c>
      <c r="D199" s="6" t="s">
        <v>388</v>
      </c>
      <c r="E199" s="6" t="s">
        <v>1771</v>
      </c>
      <c r="F199" s="42" t="s">
        <v>222</v>
      </c>
      <c r="G199" s="9">
        <v>1.2415</v>
      </c>
      <c r="H199" s="29">
        <v>37.245000000000005</v>
      </c>
      <c r="I199" s="29">
        <v>1.3035750000000002</v>
      </c>
      <c r="J199" s="62">
        <v>39</v>
      </c>
    </row>
    <row r="200" spans="1:10" s="44" customFormat="1" ht="25.5">
      <c r="A200" s="56">
        <v>197</v>
      </c>
      <c r="B200" s="13">
        <v>108944</v>
      </c>
      <c r="C200" s="13" t="s">
        <v>387</v>
      </c>
      <c r="D200" s="6" t="s">
        <v>388</v>
      </c>
      <c r="E200" s="6" t="s">
        <v>389</v>
      </c>
      <c r="F200" s="6" t="s">
        <v>1796</v>
      </c>
      <c r="G200" s="9">
        <v>1.2415</v>
      </c>
      <c r="H200" s="12">
        <v>24.83</v>
      </c>
      <c r="I200" s="29">
        <v>1.3035750000000002</v>
      </c>
      <c r="J200" s="12">
        <v>26</v>
      </c>
    </row>
    <row r="201" spans="1:10" ht="15">
      <c r="A201" s="56">
        <v>198</v>
      </c>
      <c r="B201" s="13">
        <v>962384</v>
      </c>
      <c r="C201" s="13" t="s">
        <v>387</v>
      </c>
      <c r="D201" s="6" t="s">
        <v>388</v>
      </c>
      <c r="E201" s="6" t="s">
        <v>390</v>
      </c>
      <c r="F201" s="6" t="s">
        <v>231</v>
      </c>
      <c r="G201" s="9">
        <v>1.2415</v>
      </c>
      <c r="H201" s="12">
        <v>24.83</v>
      </c>
      <c r="I201" s="29">
        <v>1.3035750000000002</v>
      </c>
      <c r="J201" s="12">
        <v>26</v>
      </c>
    </row>
    <row r="202" spans="1:10" ht="15">
      <c r="A202" s="56">
        <v>199</v>
      </c>
      <c r="B202" s="13">
        <v>976385</v>
      </c>
      <c r="C202" s="13" t="s">
        <v>387</v>
      </c>
      <c r="D202" s="6" t="s">
        <v>388</v>
      </c>
      <c r="E202" s="6" t="s">
        <v>391</v>
      </c>
      <c r="F202" s="6" t="s">
        <v>11</v>
      </c>
      <c r="G202" s="9">
        <v>1.2415</v>
      </c>
      <c r="H202" s="12">
        <v>37.245</v>
      </c>
      <c r="I202" s="29">
        <v>1.3035750000000002</v>
      </c>
      <c r="J202" s="12">
        <v>39</v>
      </c>
    </row>
    <row r="203" spans="1:10" ht="15">
      <c r="A203" s="56">
        <v>200</v>
      </c>
      <c r="B203" s="13">
        <v>973432</v>
      </c>
      <c r="C203" s="13" t="s">
        <v>387</v>
      </c>
      <c r="D203" s="6" t="s">
        <v>388</v>
      </c>
      <c r="E203" s="6" t="s">
        <v>392</v>
      </c>
      <c r="F203" s="6" t="s">
        <v>27</v>
      </c>
      <c r="G203" s="9">
        <v>1.2415</v>
      </c>
      <c r="H203" s="12">
        <v>37.245</v>
      </c>
      <c r="I203" s="29">
        <v>1.3035750000000002</v>
      </c>
      <c r="J203" s="12">
        <v>39</v>
      </c>
    </row>
    <row r="204" spans="1:10" ht="38.25">
      <c r="A204" s="56">
        <v>201</v>
      </c>
      <c r="B204" s="13">
        <v>967483</v>
      </c>
      <c r="C204" s="13" t="s">
        <v>387</v>
      </c>
      <c r="D204" s="6" t="s">
        <v>388</v>
      </c>
      <c r="E204" s="6" t="s">
        <v>393</v>
      </c>
      <c r="F204" s="6" t="s">
        <v>303</v>
      </c>
      <c r="G204" s="9">
        <v>1.2415</v>
      </c>
      <c r="H204" s="12">
        <v>37.245</v>
      </c>
      <c r="I204" s="29">
        <v>1.3035750000000002</v>
      </c>
      <c r="J204" s="12">
        <v>39</v>
      </c>
    </row>
    <row r="205" spans="1:10" ht="38.25">
      <c r="A205" s="56">
        <v>202</v>
      </c>
      <c r="B205" s="13">
        <v>98108</v>
      </c>
      <c r="C205" s="13" t="s">
        <v>394</v>
      </c>
      <c r="D205" s="6" t="s">
        <v>395</v>
      </c>
      <c r="E205" s="6" t="s">
        <v>396</v>
      </c>
      <c r="F205" s="6" t="s">
        <v>11</v>
      </c>
      <c r="G205" s="9">
        <v>0.4286</v>
      </c>
      <c r="H205" s="12">
        <v>12.858</v>
      </c>
      <c r="I205" s="29">
        <v>0.45003</v>
      </c>
      <c r="J205" s="12">
        <v>14</v>
      </c>
    </row>
    <row r="206" spans="1:10" ht="38.25">
      <c r="A206" s="56">
        <v>203</v>
      </c>
      <c r="B206" s="20">
        <v>104825</v>
      </c>
      <c r="C206" s="5" t="s">
        <v>394</v>
      </c>
      <c r="D206" s="6" t="s">
        <v>395</v>
      </c>
      <c r="E206" s="16" t="s">
        <v>397</v>
      </c>
      <c r="F206" s="16" t="s">
        <v>31</v>
      </c>
      <c r="G206" s="23">
        <v>0.4286</v>
      </c>
      <c r="H206" s="24">
        <v>12.858</v>
      </c>
      <c r="I206" s="29">
        <v>0.45003</v>
      </c>
      <c r="J206" s="12">
        <v>14</v>
      </c>
    </row>
    <row r="207" spans="1:10" ht="25.5">
      <c r="A207" s="56">
        <v>204</v>
      </c>
      <c r="B207" s="13">
        <v>96962</v>
      </c>
      <c r="C207" s="13" t="s">
        <v>398</v>
      </c>
      <c r="D207" s="6" t="s">
        <v>399</v>
      </c>
      <c r="E207" s="6" t="s">
        <v>400</v>
      </c>
      <c r="F207" s="6" t="s">
        <v>27</v>
      </c>
      <c r="G207" s="9">
        <v>0.9048</v>
      </c>
      <c r="H207" s="12">
        <v>18.096</v>
      </c>
      <c r="I207" s="29">
        <v>0.9500400000000001</v>
      </c>
      <c r="J207" s="12">
        <v>19</v>
      </c>
    </row>
    <row r="208" spans="1:10" ht="25.5">
      <c r="A208" s="56">
        <v>205</v>
      </c>
      <c r="B208" s="13">
        <v>999997</v>
      </c>
      <c r="C208" s="13" t="s">
        <v>401</v>
      </c>
      <c r="D208" s="6" t="s">
        <v>402</v>
      </c>
      <c r="E208" s="6" t="s">
        <v>403</v>
      </c>
      <c r="F208" s="6" t="s">
        <v>11</v>
      </c>
      <c r="G208" s="9">
        <v>0.7783</v>
      </c>
      <c r="H208" s="12">
        <v>23.349</v>
      </c>
      <c r="I208" s="29">
        <v>0.817215</v>
      </c>
      <c r="J208" s="12">
        <v>25</v>
      </c>
    </row>
    <row r="209" spans="1:10" ht="25.5">
      <c r="A209" s="56">
        <v>206</v>
      </c>
      <c r="B209" s="13">
        <v>100072</v>
      </c>
      <c r="C209" s="13" t="s">
        <v>404</v>
      </c>
      <c r="D209" s="6" t="s">
        <v>405</v>
      </c>
      <c r="E209" s="6" t="s">
        <v>406</v>
      </c>
      <c r="F209" s="6" t="s">
        <v>11</v>
      </c>
      <c r="G209" s="9">
        <v>0.9841</v>
      </c>
      <c r="H209" s="12">
        <v>29.523</v>
      </c>
      <c r="I209" s="29">
        <v>1.033305</v>
      </c>
      <c r="J209" s="12">
        <v>31</v>
      </c>
    </row>
    <row r="210" spans="1:10" ht="15">
      <c r="A210" s="56">
        <v>207</v>
      </c>
      <c r="B210" s="20">
        <v>104833</v>
      </c>
      <c r="C210" s="5" t="s">
        <v>404</v>
      </c>
      <c r="D210" s="16" t="s">
        <v>405</v>
      </c>
      <c r="E210" s="16" t="s">
        <v>407</v>
      </c>
      <c r="F210" s="16" t="s">
        <v>31</v>
      </c>
      <c r="G210" s="23">
        <v>0.9841</v>
      </c>
      <c r="H210" s="24">
        <v>29.523</v>
      </c>
      <c r="I210" s="29">
        <v>1.033305</v>
      </c>
      <c r="J210" s="12">
        <v>31</v>
      </c>
    </row>
    <row r="211" spans="1:10" ht="38.25">
      <c r="A211" s="56">
        <v>208</v>
      </c>
      <c r="B211" s="13">
        <v>97055</v>
      </c>
      <c r="C211" s="13" t="s">
        <v>408</v>
      </c>
      <c r="D211" s="6" t="s">
        <v>409</v>
      </c>
      <c r="E211" s="6" t="s">
        <v>410</v>
      </c>
      <c r="F211" s="6" t="s">
        <v>11</v>
      </c>
      <c r="G211" s="9">
        <v>6.0377</v>
      </c>
      <c r="H211" s="12">
        <v>120.754</v>
      </c>
      <c r="I211" s="29">
        <v>6.3395850000000005</v>
      </c>
      <c r="J211" s="12">
        <v>127</v>
      </c>
    </row>
    <row r="212" spans="1:10" ht="25.5">
      <c r="A212" s="56">
        <v>209</v>
      </c>
      <c r="B212" s="13">
        <v>34215</v>
      </c>
      <c r="C212" s="13" t="s">
        <v>411</v>
      </c>
      <c r="D212" s="6" t="s">
        <v>412</v>
      </c>
      <c r="E212" s="6" t="s">
        <v>413</v>
      </c>
      <c r="F212" s="6" t="s">
        <v>11</v>
      </c>
      <c r="G212" s="9">
        <v>0.92</v>
      </c>
      <c r="H212" s="12">
        <v>27.6</v>
      </c>
      <c r="I212" s="29">
        <v>0.9660000000000001</v>
      </c>
      <c r="J212" s="12">
        <v>29</v>
      </c>
    </row>
    <row r="213" spans="1:10" ht="25.5">
      <c r="A213" s="56">
        <v>210</v>
      </c>
      <c r="B213" s="13">
        <v>34258</v>
      </c>
      <c r="C213" s="13" t="s">
        <v>414</v>
      </c>
      <c r="D213" s="6" t="s">
        <v>415</v>
      </c>
      <c r="E213" s="6" t="s">
        <v>416</v>
      </c>
      <c r="F213" s="6" t="s">
        <v>11</v>
      </c>
      <c r="G213" s="9">
        <v>2.0317</v>
      </c>
      <c r="H213" s="12">
        <v>60.951</v>
      </c>
      <c r="I213" s="29">
        <v>2.133285</v>
      </c>
      <c r="J213" s="12">
        <v>64</v>
      </c>
    </row>
    <row r="214" spans="1:10" ht="15">
      <c r="A214" s="56">
        <v>211</v>
      </c>
      <c r="B214" s="13">
        <v>99848</v>
      </c>
      <c r="C214" s="13" t="s">
        <v>417</v>
      </c>
      <c r="D214" s="6" t="s">
        <v>418</v>
      </c>
      <c r="E214" s="6" t="s">
        <v>419</v>
      </c>
      <c r="F214" s="6" t="s">
        <v>27</v>
      </c>
      <c r="G214" s="9">
        <v>0.8</v>
      </c>
      <c r="H214" s="12">
        <v>16</v>
      </c>
      <c r="I214" s="29">
        <v>0.8400000000000001</v>
      </c>
      <c r="J214" s="12">
        <v>17</v>
      </c>
    </row>
    <row r="215" spans="1:10" ht="15">
      <c r="A215" s="56">
        <v>212</v>
      </c>
      <c r="B215" s="4">
        <v>104272</v>
      </c>
      <c r="C215" s="15" t="s">
        <v>420</v>
      </c>
      <c r="D215" s="6" t="s">
        <v>421</v>
      </c>
      <c r="E215" s="16" t="s">
        <v>422</v>
      </c>
      <c r="F215" s="8" t="s">
        <v>11</v>
      </c>
      <c r="G215" s="11">
        <v>0.759</v>
      </c>
      <c r="H215" s="24">
        <v>15.18</v>
      </c>
      <c r="I215" s="29">
        <v>0.79695</v>
      </c>
      <c r="J215" s="12">
        <v>16</v>
      </c>
    </row>
    <row r="216" spans="1:10" ht="15">
      <c r="A216" s="56">
        <v>213</v>
      </c>
      <c r="B216" s="13">
        <v>84566</v>
      </c>
      <c r="C216" s="13" t="s">
        <v>420</v>
      </c>
      <c r="D216" s="6" t="s">
        <v>421</v>
      </c>
      <c r="E216" s="6" t="s">
        <v>423</v>
      </c>
      <c r="F216" s="6" t="s">
        <v>27</v>
      </c>
      <c r="G216" s="9">
        <v>0.759</v>
      </c>
      <c r="H216" s="12">
        <v>15.18</v>
      </c>
      <c r="I216" s="29">
        <v>0.79695</v>
      </c>
      <c r="J216" s="12">
        <v>16</v>
      </c>
    </row>
    <row r="217" spans="1:10" ht="15">
      <c r="A217" s="56">
        <v>214</v>
      </c>
      <c r="B217" s="13">
        <v>995193</v>
      </c>
      <c r="C217" s="13" t="s">
        <v>420</v>
      </c>
      <c r="D217" s="6" t="s">
        <v>421</v>
      </c>
      <c r="E217" s="6" t="s">
        <v>424</v>
      </c>
      <c r="F217" s="6" t="s">
        <v>12</v>
      </c>
      <c r="G217" s="9">
        <v>0.759</v>
      </c>
      <c r="H217" s="12">
        <v>22.77</v>
      </c>
      <c r="I217" s="29">
        <v>0.79695</v>
      </c>
      <c r="J217" s="12">
        <v>24</v>
      </c>
    </row>
    <row r="218" spans="1:10" ht="15">
      <c r="A218" s="56">
        <v>215</v>
      </c>
      <c r="B218" s="13">
        <v>993719</v>
      </c>
      <c r="C218" s="13" t="s">
        <v>420</v>
      </c>
      <c r="D218" s="6" t="s">
        <v>421</v>
      </c>
      <c r="E218" s="6" t="s">
        <v>425</v>
      </c>
      <c r="F218" s="6" t="s">
        <v>13</v>
      </c>
      <c r="G218" s="9">
        <v>0.759</v>
      </c>
      <c r="H218" s="12">
        <v>22.77</v>
      </c>
      <c r="I218" s="29">
        <v>0.79695</v>
      </c>
      <c r="J218" s="12">
        <v>24</v>
      </c>
    </row>
    <row r="219" spans="1:10" ht="15">
      <c r="A219" s="56">
        <v>216</v>
      </c>
      <c r="B219" s="4">
        <v>104299</v>
      </c>
      <c r="C219" s="15" t="s">
        <v>426</v>
      </c>
      <c r="D219" s="6" t="s">
        <v>427</v>
      </c>
      <c r="E219" s="16" t="s">
        <v>428</v>
      </c>
      <c r="F219" s="8" t="s">
        <v>11</v>
      </c>
      <c r="G219" s="11">
        <v>0.8</v>
      </c>
      <c r="H219" s="24">
        <v>16</v>
      </c>
      <c r="I219" s="29">
        <v>0.8400000000000001</v>
      </c>
      <c r="J219" s="12">
        <v>17</v>
      </c>
    </row>
    <row r="220" spans="1:10" ht="15">
      <c r="A220" s="56">
        <v>217</v>
      </c>
      <c r="B220" s="13">
        <v>34983</v>
      </c>
      <c r="C220" s="13" t="s">
        <v>426</v>
      </c>
      <c r="D220" s="6" t="s">
        <v>427</v>
      </c>
      <c r="E220" s="6" t="s">
        <v>429</v>
      </c>
      <c r="F220" s="6" t="s">
        <v>27</v>
      </c>
      <c r="G220" s="9">
        <v>0.8</v>
      </c>
      <c r="H220" s="12">
        <v>16</v>
      </c>
      <c r="I220" s="29">
        <v>0.8400000000000001</v>
      </c>
      <c r="J220" s="12">
        <v>17</v>
      </c>
    </row>
    <row r="221" spans="1:10" ht="38.25">
      <c r="A221" s="56">
        <v>218</v>
      </c>
      <c r="B221" s="13">
        <v>977918</v>
      </c>
      <c r="C221" s="13" t="s">
        <v>426</v>
      </c>
      <c r="D221" s="6" t="s">
        <v>427</v>
      </c>
      <c r="E221" s="6" t="s">
        <v>430</v>
      </c>
      <c r="F221" s="6" t="s">
        <v>303</v>
      </c>
      <c r="G221" s="9">
        <v>0.8</v>
      </c>
      <c r="H221" s="12">
        <v>16</v>
      </c>
      <c r="I221" s="29">
        <v>0.8400000000000001</v>
      </c>
      <c r="J221" s="12">
        <v>17</v>
      </c>
    </row>
    <row r="222" spans="1:10" ht="15">
      <c r="A222" s="56">
        <v>219</v>
      </c>
      <c r="B222" s="13">
        <v>81469</v>
      </c>
      <c r="C222" s="13" t="s">
        <v>426</v>
      </c>
      <c r="D222" s="6" t="s">
        <v>427</v>
      </c>
      <c r="E222" s="6" t="s">
        <v>431</v>
      </c>
      <c r="F222" s="6" t="s">
        <v>258</v>
      </c>
      <c r="G222" s="9">
        <v>0.8</v>
      </c>
      <c r="H222" s="12">
        <v>16</v>
      </c>
      <c r="I222" s="29">
        <v>0.8400000000000001</v>
      </c>
      <c r="J222" s="12">
        <v>17</v>
      </c>
    </row>
    <row r="223" spans="1:10" ht="15">
      <c r="A223" s="56">
        <v>220</v>
      </c>
      <c r="B223" s="13">
        <v>995207</v>
      </c>
      <c r="C223" s="13" t="s">
        <v>426</v>
      </c>
      <c r="D223" s="6" t="s">
        <v>427</v>
      </c>
      <c r="E223" s="6" t="s">
        <v>432</v>
      </c>
      <c r="F223" s="6" t="s">
        <v>12</v>
      </c>
      <c r="G223" s="9">
        <v>0.8</v>
      </c>
      <c r="H223" s="12">
        <v>24</v>
      </c>
      <c r="I223" s="29">
        <v>0.8400000000000001</v>
      </c>
      <c r="J223" s="12">
        <v>25</v>
      </c>
    </row>
    <row r="224" spans="1:10" ht="15">
      <c r="A224" s="56">
        <v>221</v>
      </c>
      <c r="B224" s="13">
        <v>993727</v>
      </c>
      <c r="C224" s="13" t="s">
        <v>426</v>
      </c>
      <c r="D224" s="6" t="s">
        <v>427</v>
      </c>
      <c r="E224" s="6" t="s">
        <v>433</v>
      </c>
      <c r="F224" s="6" t="s">
        <v>13</v>
      </c>
      <c r="G224" s="9">
        <v>0.8</v>
      </c>
      <c r="H224" s="12">
        <v>24</v>
      </c>
      <c r="I224" s="29">
        <v>0.8400000000000001</v>
      </c>
      <c r="J224" s="12">
        <v>25</v>
      </c>
    </row>
    <row r="225" spans="1:10" ht="15">
      <c r="A225" s="56">
        <v>222</v>
      </c>
      <c r="B225" s="4">
        <v>104302</v>
      </c>
      <c r="C225" s="15" t="s">
        <v>434</v>
      </c>
      <c r="D225" s="6" t="s">
        <v>435</v>
      </c>
      <c r="E225" s="16" t="s">
        <v>436</v>
      </c>
      <c r="F225" s="8" t="s">
        <v>11</v>
      </c>
      <c r="G225" s="11">
        <v>0.862</v>
      </c>
      <c r="H225" s="24">
        <v>17.24</v>
      </c>
      <c r="I225" s="29">
        <v>0.9051</v>
      </c>
      <c r="J225" s="12">
        <v>18</v>
      </c>
    </row>
    <row r="226" spans="1:10" ht="15">
      <c r="A226" s="56">
        <v>223</v>
      </c>
      <c r="B226" s="13">
        <v>34991</v>
      </c>
      <c r="C226" s="13" t="s">
        <v>434</v>
      </c>
      <c r="D226" s="6" t="s">
        <v>435</v>
      </c>
      <c r="E226" s="6" t="s">
        <v>437</v>
      </c>
      <c r="F226" s="6" t="s">
        <v>27</v>
      </c>
      <c r="G226" s="9">
        <v>0.862</v>
      </c>
      <c r="H226" s="12">
        <v>17.24</v>
      </c>
      <c r="I226" s="29">
        <v>0.9051</v>
      </c>
      <c r="J226" s="12">
        <v>18</v>
      </c>
    </row>
    <row r="227" spans="1:10" ht="38.25">
      <c r="A227" s="56">
        <v>224</v>
      </c>
      <c r="B227" s="13">
        <v>983829</v>
      </c>
      <c r="C227" s="13" t="s">
        <v>434</v>
      </c>
      <c r="D227" s="6" t="s">
        <v>435</v>
      </c>
      <c r="E227" s="6" t="s">
        <v>438</v>
      </c>
      <c r="F227" s="6" t="s">
        <v>439</v>
      </c>
      <c r="G227" s="9">
        <v>0.862</v>
      </c>
      <c r="H227" s="12">
        <v>17.24</v>
      </c>
      <c r="I227" s="29">
        <v>0.9051</v>
      </c>
      <c r="J227" s="12">
        <v>18</v>
      </c>
    </row>
    <row r="228" spans="1:10" ht="15">
      <c r="A228" s="56">
        <v>225</v>
      </c>
      <c r="B228" s="13">
        <v>983837</v>
      </c>
      <c r="C228" s="13" t="s">
        <v>434</v>
      </c>
      <c r="D228" s="6" t="s">
        <v>435</v>
      </c>
      <c r="E228" s="6" t="s">
        <v>440</v>
      </c>
      <c r="F228" s="6" t="s">
        <v>258</v>
      </c>
      <c r="G228" s="9">
        <v>0.862</v>
      </c>
      <c r="H228" s="12">
        <v>17.24</v>
      </c>
      <c r="I228" s="29">
        <v>0.9051</v>
      </c>
      <c r="J228" s="12">
        <v>18</v>
      </c>
    </row>
    <row r="229" spans="1:10" ht="15">
      <c r="A229" s="56">
        <v>226</v>
      </c>
      <c r="B229" s="13">
        <v>995215</v>
      </c>
      <c r="C229" s="13" t="s">
        <v>434</v>
      </c>
      <c r="D229" s="6" t="s">
        <v>435</v>
      </c>
      <c r="E229" s="6" t="s">
        <v>441</v>
      </c>
      <c r="F229" s="6" t="s">
        <v>12</v>
      </c>
      <c r="G229" s="9">
        <v>0.862</v>
      </c>
      <c r="H229" s="12">
        <v>25.86</v>
      </c>
      <c r="I229" s="29">
        <v>0.9051</v>
      </c>
      <c r="J229" s="12">
        <v>27</v>
      </c>
    </row>
    <row r="230" spans="1:10" ht="15">
      <c r="A230" s="56">
        <v>227</v>
      </c>
      <c r="B230" s="13">
        <v>993735</v>
      </c>
      <c r="C230" s="13" t="s">
        <v>434</v>
      </c>
      <c r="D230" s="6" t="s">
        <v>435</v>
      </c>
      <c r="E230" s="6" t="s">
        <v>442</v>
      </c>
      <c r="F230" s="6" t="s">
        <v>13</v>
      </c>
      <c r="G230" s="9">
        <v>0.862</v>
      </c>
      <c r="H230" s="12">
        <v>25.86</v>
      </c>
      <c r="I230" s="29">
        <v>0.9051</v>
      </c>
      <c r="J230" s="12">
        <v>27</v>
      </c>
    </row>
    <row r="231" spans="1:10" ht="15">
      <c r="A231" s="56">
        <v>228</v>
      </c>
      <c r="B231" s="13">
        <v>976857</v>
      </c>
      <c r="C231" s="13" t="s">
        <v>443</v>
      </c>
      <c r="D231" s="6" t="s">
        <v>444</v>
      </c>
      <c r="E231" s="6" t="s">
        <v>445</v>
      </c>
      <c r="F231" s="6" t="s">
        <v>11</v>
      </c>
      <c r="G231" s="9">
        <v>0.759</v>
      </c>
      <c r="H231" s="12">
        <v>15.18</v>
      </c>
      <c r="I231" s="29">
        <v>0.79695</v>
      </c>
      <c r="J231" s="12">
        <v>16</v>
      </c>
    </row>
    <row r="232" spans="1:10" ht="15">
      <c r="A232" s="56">
        <v>229</v>
      </c>
      <c r="B232" s="13">
        <v>967963</v>
      </c>
      <c r="C232" s="13" t="s">
        <v>443</v>
      </c>
      <c r="D232" s="6" t="s">
        <v>444</v>
      </c>
      <c r="E232" s="6" t="s">
        <v>446</v>
      </c>
      <c r="F232" s="6" t="s">
        <v>212</v>
      </c>
      <c r="G232" s="9">
        <v>0.759</v>
      </c>
      <c r="H232" s="12">
        <v>22.77</v>
      </c>
      <c r="I232" s="29">
        <v>0.79695</v>
      </c>
      <c r="J232" s="12">
        <v>24</v>
      </c>
    </row>
    <row r="233" spans="1:10" ht="15">
      <c r="A233" s="56">
        <v>230</v>
      </c>
      <c r="B233" s="4">
        <v>104868</v>
      </c>
      <c r="C233" s="15" t="s">
        <v>443</v>
      </c>
      <c r="D233" s="16" t="s">
        <v>444</v>
      </c>
      <c r="E233" s="16" t="s">
        <v>447</v>
      </c>
      <c r="F233" s="16" t="s">
        <v>31</v>
      </c>
      <c r="G233" s="23">
        <v>0.759</v>
      </c>
      <c r="H233" s="24">
        <v>22.77</v>
      </c>
      <c r="I233" s="29">
        <v>0.79695</v>
      </c>
      <c r="J233" s="12">
        <v>24</v>
      </c>
    </row>
    <row r="234" spans="1:10" ht="15">
      <c r="A234" s="56">
        <v>231</v>
      </c>
      <c r="B234" s="13">
        <v>85022</v>
      </c>
      <c r="C234" s="13" t="s">
        <v>448</v>
      </c>
      <c r="D234" s="6" t="s">
        <v>449</v>
      </c>
      <c r="E234" s="6" t="s">
        <v>450</v>
      </c>
      <c r="F234" s="6" t="s">
        <v>11</v>
      </c>
      <c r="G234" s="9">
        <v>0.805</v>
      </c>
      <c r="H234" s="12">
        <v>16.1</v>
      </c>
      <c r="I234" s="29">
        <v>0.8452500000000001</v>
      </c>
      <c r="J234" s="12">
        <v>17</v>
      </c>
    </row>
    <row r="235" spans="1:10" ht="15">
      <c r="A235" s="56">
        <v>232</v>
      </c>
      <c r="B235" s="13">
        <v>108472</v>
      </c>
      <c r="C235" s="13" t="s">
        <v>448</v>
      </c>
      <c r="D235" s="6" t="s">
        <v>449</v>
      </c>
      <c r="E235" s="6" t="s">
        <v>1772</v>
      </c>
      <c r="F235" s="42" t="s">
        <v>93</v>
      </c>
      <c r="G235" s="9">
        <v>0.805</v>
      </c>
      <c r="H235" s="29">
        <v>24.150000000000002</v>
      </c>
      <c r="I235" s="29">
        <v>0.8452500000000001</v>
      </c>
      <c r="J235" s="62">
        <v>25</v>
      </c>
    </row>
    <row r="236" spans="1:10" ht="15">
      <c r="A236" s="56">
        <v>233</v>
      </c>
      <c r="B236" s="13">
        <v>967971</v>
      </c>
      <c r="C236" s="13" t="s">
        <v>448</v>
      </c>
      <c r="D236" s="6" t="s">
        <v>449</v>
      </c>
      <c r="E236" s="6" t="s">
        <v>451</v>
      </c>
      <c r="F236" s="6" t="s">
        <v>212</v>
      </c>
      <c r="G236" s="9">
        <v>0.805</v>
      </c>
      <c r="H236" s="12">
        <v>24.15</v>
      </c>
      <c r="I236" s="29">
        <v>0.8452500000000001</v>
      </c>
      <c r="J236" s="12">
        <v>25</v>
      </c>
    </row>
    <row r="237" spans="1:10" ht="15">
      <c r="A237" s="56">
        <v>234</v>
      </c>
      <c r="B237" s="4">
        <v>104884</v>
      </c>
      <c r="C237" s="15" t="s">
        <v>448</v>
      </c>
      <c r="D237" s="16" t="s">
        <v>449</v>
      </c>
      <c r="E237" s="16" t="s">
        <v>452</v>
      </c>
      <c r="F237" s="16" t="s">
        <v>31</v>
      </c>
      <c r="G237" s="23">
        <v>0.805</v>
      </c>
      <c r="H237" s="24">
        <v>24.15</v>
      </c>
      <c r="I237" s="29">
        <v>0.8452500000000001</v>
      </c>
      <c r="J237" s="12">
        <v>25</v>
      </c>
    </row>
    <row r="238" spans="1:10" ht="15">
      <c r="A238" s="56">
        <v>235</v>
      </c>
      <c r="B238" s="13">
        <v>85049</v>
      </c>
      <c r="C238" s="13" t="s">
        <v>453</v>
      </c>
      <c r="D238" s="6" t="s">
        <v>454</v>
      </c>
      <c r="E238" s="6" t="s">
        <v>455</v>
      </c>
      <c r="F238" s="6" t="s">
        <v>11</v>
      </c>
      <c r="G238" s="9">
        <v>0.862</v>
      </c>
      <c r="H238" s="12">
        <v>17.24</v>
      </c>
      <c r="I238" s="29">
        <v>0.9051</v>
      </c>
      <c r="J238" s="12">
        <v>18</v>
      </c>
    </row>
    <row r="239" spans="1:10" ht="15">
      <c r="A239" s="56">
        <v>236</v>
      </c>
      <c r="B239" s="13">
        <v>108499</v>
      </c>
      <c r="C239" s="13" t="s">
        <v>453</v>
      </c>
      <c r="D239" s="6" t="s">
        <v>454</v>
      </c>
      <c r="E239" s="6" t="s">
        <v>1773</v>
      </c>
      <c r="F239" s="42" t="s">
        <v>93</v>
      </c>
      <c r="G239" s="9">
        <v>0.862</v>
      </c>
      <c r="H239" s="29">
        <v>25.86</v>
      </c>
      <c r="I239" s="29">
        <v>0.9051</v>
      </c>
      <c r="J239" s="62">
        <v>27</v>
      </c>
    </row>
    <row r="240" spans="1:10" ht="15">
      <c r="A240" s="56">
        <v>237</v>
      </c>
      <c r="B240" s="13">
        <v>967998</v>
      </c>
      <c r="C240" s="13" t="s">
        <v>453</v>
      </c>
      <c r="D240" s="6" t="s">
        <v>454</v>
      </c>
      <c r="E240" s="6" t="s">
        <v>456</v>
      </c>
      <c r="F240" s="6" t="s">
        <v>212</v>
      </c>
      <c r="G240" s="9">
        <v>0.862</v>
      </c>
      <c r="H240" s="12">
        <v>25.86</v>
      </c>
      <c r="I240" s="29">
        <v>0.9051</v>
      </c>
      <c r="J240" s="12">
        <v>27</v>
      </c>
    </row>
    <row r="241" spans="1:10" ht="15">
      <c r="A241" s="56">
        <v>238</v>
      </c>
      <c r="B241" s="4">
        <v>104906</v>
      </c>
      <c r="C241" s="15" t="s">
        <v>453</v>
      </c>
      <c r="D241" s="6" t="s">
        <v>454</v>
      </c>
      <c r="E241" s="16" t="s">
        <v>457</v>
      </c>
      <c r="F241" s="16" t="s">
        <v>31</v>
      </c>
      <c r="G241" s="23">
        <v>0.862</v>
      </c>
      <c r="H241" s="24">
        <v>25.86</v>
      </c>
      <c r="I241" s="29">
        <v>0.9051</v>
      </c>
      <c r="J241" s="12">
        <v>27</v>
      </c>
    </row>
    <row r="242" spans="1:10" ht="15">
      <c r="A242" s="56">
        <v>239</v>
      </c>
      <c r="B242" s="13">
        <v>100218</v>
      </c>
      <c r="C242" s="13" t="s">
        <v>458</v>
      </c>
      <c r="D242" s="6" t="s">
        <v>459</v>
      </c>
      <c r="E242" s="6" t="s">
        <v>460</v>
      </c>
      <c r="F242" s="6" t="s">
        <v>41</v>
      </c>
      <c r="G242" s="9">
        <v>3.3333</v>
      </c>
      <c r="H242" s="12">
        <v>93.33239999999999</v>
      </c>
      <c r="I242" s="29">
        <v>3.499965</v>
      </c>
      <c r="J242" s="12">
        <v>98</v>
      </c>
    </row>
    <row r="243" spans="1:10" ht="25.5">
      <c r="A243" s="56">
        <v>240</v>
      </c>
      <c r="B243" s="13">
        <v>100161</v>
      </c>
      <c r="C243" s="13" t="s">
        <v>458</v>
      </c>
      <c r="D243" s="6" t="s">
        <v>459</v>
      </c>
      <c r="E243" s="6" t="s">
        <v>461</v>
      </c>
      <c r="F243" s="6" t="s">
        <v>11</v>
      </c>
      <c r="G243" s="9">
        <v>3.3333</v>
      </c>
      <c r="H243" s="12">
        <v>99.999</v>
      </c>
      <c r="I243" s="29">
        <v>3.499965</v>
      </c>
      <c r="J243" s="12">
        <v>105</v>
      </c>
    </row>
    <row r="244" spans="1:10" ht="15">
      <c r="A244" s="56">
        <v>241</v>
      </c>
      <c r="B244" s="13">
        <v>100331</v>
      </c>
      <c r="C244" s="13" t="s">
        <v>458</v>
      </c>
      <c r="D244" s="6" t="s">
        <v>459</v>
      </c>
      <c r="E244" s="6" t="s">
        <v>462</v>
      </c>
      <c r="F244" s="6" t="s">
        <v>222</v>
      </c>
      <c r="G244" s="9">
        <v>3.3333</v>
      </c>
      <c r="H244" s="12">
        <v>99.999</v>
      </c>
      <c r="I244" s="29">
        <v>3.499965</v>
      </c>
      <c r="J244" s="12">
        <v>105</v>
      </c>
    </row>
    <row r="245" spans="1:10" ht="15">
      <c r="A245" s="56">
        <v>242</v>
      </c>
      <c r="B245" s="13">
        <v>100552</v>
      </c>
      <c r="C245" s="13" t="s">
        <v>458</v>
      </c>
      <c r="D245" s="6" t="s">
        <v>459</v>
      </c>
      <c r="E245" s="6" t="s">
        <v>463</v>
      </c>
      <c r="F245" s="6" t="s">
        <v>27</v>
      </c>
      <c r="G245" s="9">
        <v>3.3333</v>
      </c>
      <c r="H245" s="12">
        <v>99.999</v>
      </c>
      <c r="I245" s="29">
        <v>3.499965</v>
      </c>
      <c r="J245" s="12">
        <v>105</v>
      </c>
    </row>
    <row r="246" spans="1:10" ht="15">
      <c r="A246" s="56">
        <v>243</v>
      </c>
      <c r="B246" s="13">
        <v>100226</v>
      </c>
      <c r="C246" s="13" t="s">
        <v>458</v>
      </c>
      <c r="D246" s="6" t="s">
        <v>459</v>
      </c>
      <c r="E246" s="6" t="s">
        <v>464</v>
      </c>
      <c r="F246" s="6" t="s">
        <v>13</v>
      </c>
      <c r="G246" s="9">
        <v>3.3333</v>
      </c>
      <c r="H246" s="12">
        <v>99.999</v>
      </c>
      <c r="I246" s="29">
        <v>3.499965</v>
      </c>
      <c r="J246" s="12">
        <v>105</v>
      </c>
    </row>
    <row r="247" spans="1:10" ht="25.5">
      <c r="A247" s="56">
        <v>244</v>
      </c>
      <c r="B247" s="13">
        <v>100595</v>
      </c>
      <c r="C247" s="13" t="s">
        <v>465</v>
      </c>
      <c r="D247" s="6" t="s">
        <v>466</v>
      </c>
      <c r="E247" s="6" t="s">
        <v>467</v>
      </c>
      <c r="F247" s="8" t="s">
        <v>11</v>
      </c>
      <c r="G247" s="9">
        <v>6.35</v>
      </c>
      <c r="H247" s="12">
        <v>190.5</v>
      </c>
      <c r="I247" s="29">
        <v>6.6674999999999995</v>
      </c>
      <c r="J247" s="12">
        <v>200</v>
      </c>
    </row>
    <row r="248" spans="1:10" ht="15">
      <c r="A248" s="56">
        <v>245</v>
      </c>
      <c r="B248" s="13">
        <v>100617</v>
      </c>
      <c r="C248" s="13" t="s">
        <v>465</v>
      </c>
      <c r="D248" s="6" t="s">
        <v>466</v>
      </c>
      <c r="E248" s="6" t="s">
        <v>468</v>
      </c>
      <c r="F248" s="6" t="s">
        <v>27</v>
      </c>
      <c r="G248" s="9">
        <v>6.35</v>
      </c>
      <c r="H248" s="12">
        <v>190.5</v>
      </c>
      <c r="I248" s="29">
        <v>6.6675</v>
      </c>
      <c r="J248" s="12">
        <v>200</v>
      </c>
    </row>
    <row r="249" spans="1:10" ht="15">
      <c r="A249" s="56">
        <v>246</v>
      </c>
      <c r="B249" s="13">
        <v>100668</v>
      </c>
      <c r="C249" s="13" t="s">
        <v>469</v>
      </c>
      <c r="D249" s="6" t="s">
        <v>470</v>
      </c>
      <c r="E249" s="6" t="s">
        <v>471</v>
      </c>
      <c r="F249" s="6" t="s">
        <v>27</v>
      </c>
      <c r="G249" s="9">
        <v>1.0571</v>
      </c>
      <c r="H249" s="12">
        <v>29.598799999999997</v>
      </c>
      <c r="I249" s="29">
        <v>1.109955</v>
      </c>
      <c r="J249" s="12">
        <v>31</v>
      </c>
    </row>
    <row r="250" spans="1:10" ht="15">
      <c r="A250" s="56">
        <v>247</v>
      </c>
      <c r="B250" s="13">
        <v>100625</v>
      </c>
      <c r="C250" s="13" t="s">
        <v>469</v>
      </c>
      <c r="D250" s="6" t="s">
        <v>470</v>
      </c>
      <c r="E250" s="6" t="s">
        <v>472</v>
      </c>
      <c r="F250" s="6" t="s">
        <v>11</v>
      </c>
      <c r="G250" s="9">
        <v>1.0571</v>
      </c>
      <c r="H250" s="12">
        <v>31.712999999999997</v>
      </c>
      <c r="I250" s="29">
        <v>1.109955</v>
      </c>
      <c r="J250" s="12">
        <v>33</v>
      </c>
    </row>
    <row r="251" spans="1:10" ht="15">
      <c r="A251" s="56">
        <v>248</v>
      </c>
      <c r="B251" s="13">
        <v>100706</v>
      </c>
      <c r="C251" s="13" t="s">
        <v>473</v>
      </c>
      <c r="D251" s="6" t="s">
        <v>474</v>
      </c>
      <c r="E251" s="6" t="s">
        <v>475</v>
      </c>
      <c r="F251" s="6" t="s">
        <v>27</v>
      </c>
      <c r="G251" s="9">
        <v>2.1193</v>
      </c>
      <c r="H251" s="12">
        <v>59.3404</v>
      </c>
      <c r="I251" s="29">
        <v>2.2252650000000003</v>
      </c>
      <c r="J251" s="12">
        <v>62</v>
      </c>
    </row>
    <row r="252" spans="1:10" ht="15">
      <c r="A252" s="56">
        <v>249</v>
      </c>
      <c r="B252" s="13">
        <v>100684</v>
      </c>
      <c r="C252" s="13" t="s">
        <v>473</v>
      </c>
      <c r="D252" s="6" t="s">
        <v>474</v>
      </c>
      <c r="E252" s="6" t="s">
        <v>476</v>
      </c>
      <c r="F252" s="6" t="s">
        <v>11</v>
      </c>
      <c r="G252" s="9">
        <v>2.1193</v>
      </c>
      <c r="H252" s="12">
        <v>63.579</v>
      </c>
      <c r="I252" s="29">
        <v>2.2252650000000003</v>
      </c>
      <c r="J252" s="12">
        <v>67</v>
      </c>
    </row>
    <row r="253" spans="1:10" ht="15">
      <c r="A253" s="56">
        <v>250</v>
      </c>
      <c r="B253" s="13">
        <v>100765</v>
      </c>
      <c r="C253" s="13" t="s">
        <v>477</v>
      </c>
      <c r="D253" s="6" t="s">
        <v>478</v>
      </c>
      <c r="E253" s="6" t="s">
        <v>479</v>
      </c>
      <c r="F253" s="6" t="s">
        <v>27</v>
      </c>
      <c r="G253" s="9">
        <v>4.2381</v>
      </c>
      <c r="H253" s="12">
        <v>118.66680000000001</v>
      </c>
      <c r="I253" s="29">
        <v>4.450005</v>
      </c>
      <c r="J253" s="12">
        <v>125</v>
      </c>
    </row>
    <row r="254" spans="1:10" ht="15">
      <c r="A254" s="56">
        <v>251</v>
      </c>
      <c r="B254" s="13">
        <v>100749</v>
      </c>
      <c r="C254" s="13" t="s">
        <v>477</v>
      </c>
      <c r="D254" s="6" t="s">
        <v>478</v>
      </c>
      <c r="E254" s="6" t="s">
        <v>480</v>
      </c>
      <c r="F254" s="6" t="s">
        <v>11</v>
      </c>
      <c r="G254" s="9">
        <v>4.2381</v>
      </c>
      <c r="H254" s="12">
        <v>127.143</v>
      </c>
      <c r="I254" s="29">
        <v>4.450005</v>
      </c>
      <c r="J254" s="12">
        <v>134</v>
      </c>
    </row>
    <row r="255" spans="1:10" ht="15">
      <c r="A255" s="56">
        <v>252</v>
      </c>
      <c r="B255" s="13">
        <v>100757</v>
      </c>
      <c r="C255" s="13" t="s">
        <v>477</v>
      </c>
      <c r="D255" s="6" t="s">
        <v>478</v>
      </c>
      <c r="E255" s="6" t="s">
        <v>481</v>
      </c>
      <c r="F255" s="6" t="s">
        <v>13</v>
      </c>
      <c r="G255" s="9">
        <v>4.2381</v>
      </c>
      <c r="H255" s="12">
        <v>127.143</v>
      </c>
      <c r="I255" s="29">
        <v>4.450005</v>
      </c>
      <c r="J255" s="12">
        <v>134</v>
      </c>
    </row>
    <row r="256" spans="1:10" ht="15">
      <c r="A256" s="56">
        <v>253</v>
      </c>
      <c r="B256" s="13">
        <v>100838</v>
      </c>
      <c r="C256" s="13" t="s">
        <v>482</v>
      </c>
      <c r="D256" s="6" t="s">
        <v>483</v>
      </c>
      <c r="E256" s="6" t="s">
        <v>484</v>
      </c>
      <c r="F256" s="6" t="s">
        <v>11</v>
      </c>
      <c r="G256" s="9">
        <v>1.5894</v>
      </c>
      <c r="H256" s="12">
        <v>47.681999999999995</v>
      </c>
      <c r="I256" s="29">
        <v>1.66887</v>
      </c>
      <c r="J256" s="12">
        <v>50</v>
      </c>
    </row>
    <row r="257" spans="1:10" ht="15">
      <c r="A257" s="56">
        <v>254</v>
      </c>
      <c r="B257" s="20">
        <v>104337</v>
      </c>
      <c r="C257" s="5" t="s">
        <v>482</v>
      </c>
      <c r="D257" s="6" t="s">
        <v>483</v>
      </c>
      <c r="E257" s="16" t="s">
        <v>485</v>
      </c>
      <c r="F257" s="16" t="s">
        <v>15</v>
      </c>
      <c r="G257" s="9">
        <v>1.5894</v>
      </c>
      <c r="H257" s="12">
        <v>47.681999999999995</v>
      </c>
      <c r="I257" s="29">
        <v>1.66887</v>
      </c>
      <c r="J257" s="12">
        <v>50</v>
      </c>
    </row>
    <row r="258" spans="1:10" ht="15">
      <c r="A258" s="56">
        <v>255</v>
      </c>
      <c r="B258" s="13">
        <v>100846</v>
      </c>
      <c r="C258" s="13" t="s">
        <v>482</v>
      </c>
      <c r="D258" s="6" t="s">
        <v>483</v>
      </c>
      <c r="E258" s="6" t="s">
        <v>486</v>
      </c>
      <c r="F258" s="6" t="s">
        <v>222</v>
      </c>
      <c r="G258" s="9">
        <v>1.5894</v>
      </c>
      <c r="H258" s="12">
        <v>47.681999999999995</v>
      </c>
      <c r="I258" s="29">
        <v>1.66887</v>
      </c>
      <c r="J258" s="12">
        <v>50</v>
      </c>
    </row>
    <row r="259" spans="1:10" ht="15">
      <c r="A259" s="56">
        <v>256</v>
      </c>
      <c r="B259" s="13">
        <v>100781</v>
      </c>
      <c r="C259" s="13" t="s">
        <v>482</v>
      </c>
      <c r="D259" s="6" t="s">
        <v>483</v>
      </c>
      <c r="E259" s="6" t="s">
        <v>487</v>
      </c>
      <c r="F259" s="6" t="s">
        <v>27</v>
      </c>
      <c r="G259" s="9">
        <v>1.5894</v>
      </c>
      <c r="H259" s="12">
        <v>47.681999999999995</v>
      </c>
      <c r="I259" s="29">
        <v>1.66887</v>
      </c>
      <c r="J259" s="12">
        <v>50</v>
      </c>
    </row>
    <row r="260" spans="1:10" ht="15">
      <c r="A260" s="56">
        <v>257</v>
      </c>
      <c r="B260" s="20">
        <v>105325</v>
      </c>
      <c r="C260" s="5" t="s">
        <v>482</v>
      </c>
      <c r="D260" s="6" t="s">
        <v>483</v>
      </c>
      <c r="E260" s="16" t="s">
        <v>488</v>
      </c>
      <c r="F260" s="16" t="s">
        <v>489</v>
      </c>
      <c r="G260" s="9">
        <v>1.5894</v>
      </c>
      <c r="H260" s="12">
        <v>47.681999999999995</v>
      </c>
      <c r="I260" s="29">
        <v>1.66887</v>
      </c>
      <c r="J260" s="12">
        <v>50</v>
      </c>
    </row>
    <row r="261" spans="1:10" ht="15">
      <c r="A261" s="56">
        <v>258</v>
      </c>
      <c r="B261" s="13">
        <v>100811</v>
      </c>
      <c r="C261" s="13" t="s">
        <v>482</v>
      </c>
      <c r="D261" s="6" t="s">
        <v>483</v>
      </c>
      <c r="E261" s="6" t="s">
        <v>490</v>
      </c>
      <c r="F261" s="6" t="s">
        <v>41</v>
      </c>
      <c r="G261" s="9">
        <v>1.5894</v>
      </c>
      <c r="H261" s="12">
        <v>47.681999999999995</v>
      </c>
      <c r="I261" s="29">
        <v>1.66887</v>
      </c>
      <c r="J261" s="12">
        <v>50</v>
      </c>
    </row>
    <row r="262" spans="1:10" ht="25.5">
      <c r="A262" s="56">
        <v>259</v>
      </c>
      <c r="B262" s="13">
        <v>100803</v>
      </c>
      <c r="C262" s="13" t="s">
        <v>482</v>
      </c>
      <c r="D262" s="6" t="s">
        <v>483</v>
      </c>
      <c r="E262" s="6" t="s">
        <v>491</v>
      </c>
      <c r="F262" s="6" t="s">
        <v>13</v>
      </c>
      <c r="G262" s="9">
        <v>1.5894</v>
      </c>
      <c r="H262" s="12">
        <v>47.681999999999995</v>
      </c>
      <c r="I262" s="29">
        <v>1.66887</v>
      </c>
      <c r="J262" s="12">
        <v>50</v>
      </c>
    </row>
    <row r="263" spans="1:10" ht="15">
      <c r="A263" s="56">
        <v>260</v>
      </c>
      <c r="B263" s="13">
        <v>108502</v>
      </c>
      <c r="C263" s="13" t="s">
        <v>482</v>
      </c>
      <c r="D263" s="6" t="s">
        <v>483</v>
      </c>
      <c r="E263" s="6" t="s">
        <v>1786</v>
      </c>
      <c r="F263" s="6" t="s">
        <v>250</v>
      </c>
      <c r="G263" s="9">
        <v>1.5894</v>
      </c>
      <c r="H263" s="12">
        <v>47.681999999999995</v>
      </c>
      <c r="I263" s="29">
        <v>1.66887</v>
      </c>
      <c r="J263" s="12">
        <v>50</v>
      </c>
    </row>
    <row r="264" spans="1:10" ht="15">
      <c r="A264" s="56">
        <v>261</v>
      </c>
      <c r="B264" s="13">
        <v>109541</v>
      </c>
      <c r="C264" s="13" t="s">
        <v>482</v>
      </c>
      <c r="D264" s="6" t="s">
        <v>483</v>
      </c>
      <c r="E264" s="6" t="s">
        <v>1827</v>
      </c>
      <c r="F264" s="42" t="s">
        <v>1828</v>
      </c>
      <c r="G264" s="9">
        <v>1.5894</v>
      </c>
      <c r="H264" s="12">
        <v>47.681999999999995</v>
      </c>
      <c r="I264" s="29">
        <v>1.66887</v>
      </c>
      <c r="J264" s="12">
        <v>50</v>
      </c>
    </row>
    <row r="265" spans="1:10" ht="15">
      <c r="A265" s="56">
        <v>262</v>
      </c>
      <c r="B265" s="13">
        <v>100919</v>
      </c>
      <c r="C265" s="13" t="s">
        <v>492</v>
      </c>
      <c r="D265" s="6" t="s">
        <v>493</v>
      </c>
      <c r="E265" s="6" t="s">
        <v>494</v>
      </c>
      <c r="F265" s="6" t="s">
        <v>11</v>
      </c>
      <c r="G265" s="9">
        <v>3.1789</v>
      </c>
      <c r="H265" s="29">
        <v>95.367</v>
      </c>
      <c r="I265" s="29">
        <v>3.337845</v>
      </c>
      <c r="J265" s="12">
        <v>100</v>
      </c>
    </row>
    <row r="266" spans="1:10" ht="15">
      <c r="A266" s="56">
        <v>263</v>
      </c>
      <c r="B266" s="20">
        <v>104345</v>
      </c>
      <c r="C266" s="5" t="s">
        <v>492</v>
      </c>
      <c r="D266" s="6" t="s">
        <v>493</v>
      </c>
      <c r="E266" s="16" t="s">
        <v>495</v>
      </c>
      <c r="F266" s="16" t="s">
        <v>15</v>
      </c>
      <c r="G266" s="9">
        <v>3.1789</v>
      </c>
      <c r="H266" s="29">
        <v>95.367</v>
      </c>
      <c r="I266" s="29">
        <v>3.337845</v>
      </c>
      <c r="J266" s="12">
        <v>100</v>
      </c>
    </row>
    <row r="267" spans="1:10" ht="15">
      <c r="A267" s="56">
        <v>264</v>
      </c>
      <c r="B267" s="13">
        <v>100927</v>
      </c>
      <c r="C267" s="13" t="s">
        <v>492</v>
      </c>
      <c r="D267" s="6" t="s">
        <v>493</v>
      </c>
      <c r="E267" s="6" t="s">
        <v>496</v>
      </c>
      <c r="F267" s="6" t="s">
        <v>222</v>
      </c>
      <c r="G267" s="9">
        <v>3.1789</v>
      </c>
      <c r="H267" s="29">
        <v>95.367</v>
      </c>
      <c r="I267" s="29">
        <v>3.337845</v>
      </c>
      <c r="J267" s="12">
        <v>100</v>
      </c>
    </row>
    <row r="268" spans="1:10" ht="15">
      <c r="A268" s="56">
        <v>265</v>
      </c>
      <c r="B268" s="13">
        <v>100854</v>
      </c>
      <c r="C268" s="13" t="s">
        <v>492</v>
      </c>
      <c r="D268" s="6" t="s">
        <v>493</v>
      </c>
      <c r="E268" s="6" t="s">
        <v>497</v>
      </c>
      <c r="F268" s="6" t="s">
        <v>27</v>
      </c>
      <c r="G268" s="9">
        <v>3.1789</v>
      </c>
      <c r="H268" s="29">
        <v>95.367</v>
      </c>
      <c r="I268" s="29">
        <v>3.337845</v>
      </c>
      <c r="J268" s="12">
        <v>100</v>
      </c>
    </row>
    <row r="269" spans="1:10" ht="15">
      <c r="A269" s="56">
        <v>266</v>
      </c>
      <c r="B269" s="20">
        <v>105333</v>
      </c>
      <c r="C269" s="5" t="s">
        <v>492</v>
      </c>
      <c r="D269" s="6" t="s">
        <v>493</v>
      </c>
      <c r="E269" s="16" t="s">
        <v>498</v>
      </c>
      <c r="F269" s="16" t="s">
        <v>499</v>
      </c>
      <c r="G269" s="9">
        <v>3.1789</v>
      </c>
      <c r="H269" s="29">
        <v>95.367</v>
      </c>
      <c r="I269" s="29">
        <v>3.337845</v>
      </c>
      <c r="J269" s="12">
        <v>100</v>
      </c>
    </row>
    <row r="270" spans="1:10" ht="15">
      <c r="A270" s="56">
        <v>267</v>
      </c>
      <c r="B270" s="13">
        <v>100889</v>
      </c>
      <c r="C270" s="13" t="s">
        <v>492</v>
      </c>
      <c r="D270" s="6" t="s">
        <v>493</v>
      </c>
      <c r="E270" s="6" t="s">
        <v>500</v>
      </c>
      <c r="F270" s="6" t="s">
        <v>41</v>
      </c>
      <c r="G270" s="9">
        <v>3.1789</v>
      </c>
      <c r="H270" s="29">
        <v>95.367</v>
      </c>
      <c r="I270" s="29">
        <v>3.337845</v>
      </c>
      <c r="J270" s="12">
        <v>100</v>
      </c>
    </row>
    <row r="271" spans="1:10" ht="25.5">
      <c r="A271" s="56">
        <v>268</v>
      </c>
      <c r="B271" s="13">
        <v>100862</v>
      </c>
      <c r="C271" s="13" t="s">
        <v>492</v>
      </c>
      <c r="D271" s="6" t="s">
        <v>493</v>
      </c>
      <c r="E271" s="6" t="s">
        <v>501</v>
      </c>
      <c r="F271" s="6" t="s">
        <v>13</v>
      </c>
      <c r="G271" s="9">
        <v>3.1789</v>
      </c>
      <c r="H271" s="29">
        <v>95.367</v>
      </c>
      <c r="I271" s="29">
        <v>3.337845</v>
      </c>
      <c r="J271" s="12">
        <v>100</v>
      </c>
    </row>
    <row r="272" spans="1:10" ht="15">
      <c r="A272" s="56">
        <v>269</v>
      </c>
      <c r="B272" s="13">
        <v>100897</v>
      </c>
      <c r="C272" s="13" t="s">
        <v>492</v>
      </c>
      <c r="D272" s="6" t="s">
        <v>493</v>
      </c>
      <c r="E272" s="6" t="s">
        <v>502</v>
      </c>
      <c r="F272" s="6" t="s">
        <v>14</v>
      </c>
      <c r="G272" s="9">
        <v>3.1789</v>
      </c>
      <c r="H272" s="29">
        <v>95.367</v>
      </c>
      <c r="I272" s="29">
        <v>3.337845</v>
      </c>
      <c r="J272" s="12">
        <v>100</v>
      </c>
    </row>
    <row r="273" spans="1:10" ht="15">
      <c r="A273" s="56">
        <v>270</v>
      </c>
      <c r="B273" s="13">
        <v>109568</v>
      </c>
      <c r="C273" s="13" t="s">
        <v>492</v>
      </c>
      <c r="D273" s="6" t="s">
        <v>493</v>
      </c>
      <c r="E273" s="6" t="s">
        <v>1829</v>
      </c>
      <c r="F273" s="6" t="s">
        <v>1828</v>
      </c>
      <c r="G273" s="9">
        <v>3.1789</v>
      </c>
      <c r="H273" s="29">
        <v>95.367</v>
      </c>
      <c r="I273" s="29">
        <v>3.337845</v>
      </c>
      <c r="J273" s="12">
        <v>100</v>
      </c>
    </row>
    <row r="274" spans="1:10" ht="15">
      <c r="A274" s="56">
        <v>271</v>
      </c>
      <c r="B274" s="13">
        <v>100935</v>
      </c>
      <c r="C274" s="13" t="s">
        <v>503</v>
      </c>
      <c r="D274" s="6" t="s">
        <v>504</v>
      </c>
      <c r="E274" s="6" t="s">
        <v>505</v>
      </c>
      <c r="F274" s="6" t="s">
        <v>27</v>
      </c>
      <c r="G274" s="9">
        <v>4.7714</v>
      </c>
      <c r="H274" s="29">
        <v>143.142</v>
      </c>
      <c r="I274" s="29">
        <v>5.00997</v>
      </c>
      <c r="J274" s="12">
        <v>150</v>
      </c>
    </row>
    <row r="275" spans="1:10" ht="15">
      <c r="A275" s="56">
        <v>272</v>
      </c>
      <c r="B275" s="13">
        <v>100951</v>
      </c>
      <c r="C275" s="13" t="s">
        <v>506</v>
      </c>
      <c r="D275" s="6" t="s">
        <v>507</v>
      </c>
      <c r="E275" s="6" t="s">
        <v>508</v>
      </c>
      <c r="F275" s="6" t="s">
        <v>11</v>
      </c>
      <c r="G275" s="9">
        <v>6.3578</v>
      </c>
      <c r="H275" s="29">
        <v>190.734</v>
      </c>
      <c r="I275" s="29">
        <v>6.67569</v>
      </c>
      <c r="J275" s="12">
        <v>200</v>
      </c>
    </row>
    <row r="276" spans="1:10" ht="15">
      <c r="A276" s="56">
        <v>273</v>
      </c>
      <c r="B276" s="20">
        <v>104353</v>
      </c>
      <c r="C276" s="5" t="s">
        <v>506</v>
      </c>
      <c r="D276" s="6" t="s">
        <v>507</v>
      </c>
      <c r="E276" s="16" t="s">
        <v>509</v>
      </c>
      <c r="F276" s="16" t="s">
        <v>15</v>
      </c>
      <c r="G276" s="9">
        <v>6.3578</v>
      </c>
      <c r="H276" s="29">
        <v>190.734</v>
      </c>
      <c r="I276" s="29">
        <v>6.67569</v>
      </c>
      <c r="J276" s="12">
        <v>200</v>
      </c>
    </row>
    <row r="277" spans="1:10" ht="15">
      <c r="A277" s="56">
        <v>274</v>
      </c>
      <c r="B277" s="13">
        <v>100978</v>
      </c>
      <c r="C277" s="13" t="s">
        <v>506</v>
      </c>
      <c r="D277" s="6" t="s">
        <v>507</v>
      </c>
      <c r="E277" s="6" t="s">
        <v>510</v>
      </c>
      <c r="F277" s="6" t="s">
        <v>27</v>
      </c>
      <c r="G277" s="9">
        <v>6.3578</v>
      </c>
      <c r="H277" s="29">
        <v>190.734</v>
      </c>
      <c r="I277" s="29">
        <v>6.67569</v>
      </c>
      <c r="J277" s="12">
        <v>200</v>
      </c>
    </row>
    <row r="278" spans="1:10" ht="15">
      <c r="A278" s="56">
        <v>275</v>
      </c>
      <c r="B278" s="20">
        <v>105341</v>
      </c>
      <c r="C278" s="5" t="s">
        <v>506</v>
      </c>
      <c r="D278" s="6" t="s">
        <v>507</v>
      </c>
      <c r="E278" s="16" t="s">
        <v>511</v>
      </c>
      <c r="F278" s="16" t="s">
        <v>499</v>
      </c>
      <c r="G278" s="9">
        <v>6.3578</v>
      </c>
      <c r="H278" s="29">
        <v>190.734</v>
      </c>
      <c r="I278" s="29">
        <v>6.67569</v>
      </c>
      <c r="J278" s="12">
        <v>200</v>
      </c>
    </row>
    <row r="279" spans="1:10" ht="15">
      <c r="A279" s="56">
        <v>276</v>
      </c>
      <c r="B279" s="13">
        <v>100943</v>
      </c>
      <c r="C279" s="13" t="s">
        <v>506</v>
      </c>
      <c r="D279" s="6" t="s">
        <v>507</v>
      </c>
      <c r="E279" s="6" t="s">
        <v>512</v>
      </c>
      <c r="F279" s="6" t="s">
        <v>41</v>
      </c>
      <c r="G279" s="9">
        <v>6.3578</v>
      </c>
      <c r="H279" s="29">
        <v>190.734</v>
      </c>
      <c r="I279" s="29">
        <v>6.67569</v>
      </c>
      <c r="J279" s="12">
        <v>200</v>
      </c>
    </row>
    <row r="280" spans="1:10" ht="25.5">
      <c r="A280" s="56">
        <v>277</v>
      </c>
      <c r="B280" s="13">
        <v>100994</v>
      </c>
      <c r="C280" s="13" t="s">
        <v>506</v>
      </c>
      <c r="D280" s="6" t="s">
        <v>507</v>
      </c>
      <c r="E280" s="6" t="s">
        <v>513</v>
      </c>
      <c r="F280" s="6" t="s">
        <v>13</v>
      </c>
      <c r="G280" s="9">
        <v>6.3578</v>
      </c>
      <c r="H280" s="29">
        <v>190.734</v>
      </c>
      <c r="I280" s="29">
        <v>6.67569</v>
      </c>
      <c r="J280" s="12">
        <v>200</v>
      </c>
    </row>
    <row r="281" spans="1:10" ht="15">
      <c r="A281" s="56">
        <v>278</v>
      </c>
      <c r="B281" s="13">
        <v>100986</v>
      </c>
      <c r="C281" s="13" t="s">
        <v>506</v>
      </c>
      <c r="D281" s="6" t="s">
        <v>507</v>
      </c>
      <c r="E281" s="6" t="s">
        <v>514</v>
      </c>
      <c r="F281" s="6" t="s">
        <v>14</v>
      </c>
      <c r="G281" s="9">
        <v>6.3578</v>
      </c>
      <c r="H281" s="29">
        <v>190.734</v>
      </c>
      <c r="I281" s="29">
        <v>6.67569</v>
      </c>
      <c r="J281" s="12">
        <v>200</v>
      </c>
    </row>
    <row r="282" spans="1:10" ht="15">
      <c r="A282" s="56">
        <v>279</v>
      </c>
      <c r="B282" s="13">
        <v>109576</v>
      </c>
      <c r="C282" s="13" t="s">
        <v>506</v>
      </c>
      <c r="D282" s="6" t="s">
        <v>507</v>
      </c>
      <c r="E282" s="6" t="s">
        <v>1830</v>
      </c>
      <c r="F282" s="6" t="s">
        <v>1828</v>
      </c>
      <c r="G282" s="9">
        <v>6.3578</v>
      </c>
      <c r="H282" s="29">
        <v>190.734</v>
      </c>
      <c r="I282" s="29">
        <v>6.67569</v>
      </c>
      <c r="J282" s="12">
        <v>200</v>
      </c>
    </row>
    <row r="283" spans="1:10" ht="15">
      <c r="A283" s="56">
        <v>280</v>
      </c>
      <c r="B283" s="13">
        <v>101001</v>
      </c>
      <c r="C283" s="13" t="s">
        <v>515</v>
      </c>
      <c r="D283" s="6" t="s">
        <v>516</v>
      </c>
      <c r="E283" s="6" t="s">
        <v>517</v>
      </c>
      <c r="F283" s="6" t="s">
        <v>27</v>
      </c>
      <c r="G283" s="9">
        <v>9.5367</v>
      </c>
      <c r="H283" s="12">
        <v>286.101</v>
      </c>
      <c r="I283" s="29">
        <v>10.013535000000001</v>
      </c>
      <c r="J283" s="12">
        <v>300</v>
      </c>
    </row>
    <row r="284" spans="1:10" ht="15">
      <c r="A284" s="56">
        <v>281</v>
      </c>
      <c r="B284" s="13">
        <v>985902</v>
      </c>
      <c r="C284" s="13" t="s">
        <v>518</v>
      </c>
      <c r="D284" s="6" t="s">
        <v>519</v>
      </c>
      <c r="E284" s="6" t="s">
        <v>520</v>
      </c>
      <c r="F284" s="6" t="s">
        <v>11</v>
      </c>
      <c r="G284" s="9">
        <v>12.7156</v>
      </c>
      <c r="H284" s="43">
        <v>381.468</v>
      </c>
      <c r="I284" s="29">
        <v>13.35138</v>
      </c>
      <c r="J284" s="12">
        <v>401</v>
      </c>
    </row>
    <row r="285" spans="1:10" ht="15">
      <c r="A285" s="56">
        <v>282</v>
      </c>
      <c r="B285" s="20">
        <v>104361</v>
      </c>
      <c r="C285" s="5" t="s">
        <v>518</v>
      </c>
      <c r="D285" s="6" t="s">
        <v>519</v>
      </c>
      <c r="E285" s="16" t="s">
        <v>521</v>
      </c>
      <c r="F285" s="16" t="s">
        <v>15</v>
      </c>
      <c r="G285" s="9">
        <v>12.7156</v>
      </c>
      <c r="H285" s="43">
        <v>381.468</v>
      </c>
      <c r="I285" s="29">
        <v>13.35138</v>
      </c>
      <c r="J285" s="12">
        <v>401</v>
      </c>
    </row>
    <row r="286" spans="1:10" ht="15">
      <c r="A286" s="56">
        <v>283</v>
      </c>
      <c r="B286" s="13">
        <v>989169</v>
      </c>
      <c r="C286" s="13" t="s">
        <v>518</v>
      </c>
      <c r="D286" s="6" t="s">
        <v>519</v>
      </c>
      <c r="E286" s="6" t="s">
        <v>522</v>
      </c>
      <c r="F286" s="6" t="s">
        <v>27</v>
      </c>
      <c r="G286" s="9">
        <v>12.7156</v>
      </c>
      <c r="H286" s="43">
        <v>381.468</v>
      </c>
      <c r="I286" s="29">
        <v>13.35138</v>
      </c>
      <c r="J286" s="12">
        <v>401</v>
      </c>
    </row>
    <row r="287" spans="1:10" ht="15">
      <c r="A287" s="56">
        <v>284</v>
      </c>
      <c r="B287" s="20">
        <v>105368</v>
      </c>
      <c r="C287" s="5" t="s">
        <v>518</v>
      </c>
      <c r="D287" s="6" t="s">
        <v>519</v>
      </c>
      <c r="E287" s="16" t="s">
        <v>523</v>
      </c>
      <c r="F287" s="16" t="s">
        <v>499</v>
      </c>
      <c r="G287" s="9">
        <v>12.7156</v>
      </c>
      <c r="H287" s="43">
        <v>381.468</v>
      </c>
      <c r="I287" s="29">
        <v>13.35138</v>
      </c>
      <c r="J287" s="12">
        <v>401</v>
      </c>
    </row>
    <row r="288" spans="1:10" ht="15">
      <c r="A288" s="56">
        <v>285</v>
      </c>
      <c r="B288" s="4">
        <v>101869</v>
      </c>
      <c r="C288" s="5" t="s">
        <v>518</v>
      </c>
      <c r="D288" s="6" t="s">
        <v>519</v>
      </c>
      <c r="E288" s="7" t="s">
        <v>524</v>
      </c>
      <c r="F288" s="7" t="s">
        <v>41</v>
      </c>
      <c r="G288" s="9">
        <v>12.7156</v>
      </c>
      <c r="H288" s="43">
        <v>381.468</v>
      </c>
      <c r="I288" s="29">
        <v>13.35138</v>
      </c>
      <c r="J288" s="12">
        <v>401</v>
      </c>
    </row>
    <row r="289" spans="1:10" ht="25.5">
      <c r="A289" s="56">
        <v>286</v>
      </c>
      <c r="B289" s="13">
        <v>988928</v>
      </c>
      <c r="C289" s="13" t="s">
        <v>518</v>
      </c>
      <c r="D289" s="6" t="s">
        <v>519</v>
      </c>
      <c r="E289" s="6" t="s">
        <v>525</v>
      </c>
      <c r="F289" s="6" t="s">
        <v>13</v>
      </c>
      <c r="G289" s="9">
        <v>12.7156</v>
      </c>
      <c r="H289" s="43">
        <v>381.468</v>
      </c>
      <c r="I289" s="29">
        <v>13.35138</v>
      </c>
      <c r="J289" s="12">
        <v>401</v>
      </c>
    </row>
    <row r="290" spans="1:10" ht="15">
      <c r="A290" s="56">
        <v>287</v>
      </c>
      <c r="B290" s="13">
        <v>109584</v>
      </c>
      <c r="C290" s="13" t="s">
        <v>518</v>
      </c>
      <c r="D290" s="6" t="s">
        <v>519</v>
      </c>
      <c r="E290" s="6" t="s">
        <v>1831</v>
      </c>
      <c r="F290" s="6" t="s">
        <v>1828</v>
      </c>
      <c r="G290" s="9">
        <v>12.7156</v>
      </c>
      <c r="H290" s="43">
        <v>381.468</v>
      </c>
      <c r="I290" s="29">
        <v>13.35138</v>
      </c>
      <c r="J290" s="12">
        <v>401</v>
      </c>
    </row>
    <row r="291" spans="1:10" ht="25.5">
      <c r="A291" s="56">
        <v>288</v>
      </c>
      <c r="B291" s="20">
        <v>104914</v>
      </c>
      <c r="C291" s="21" t="s">
        <v>526</v>
      </c>
      <c r="D291" s="6" t="s">
        <v>527</v>
      </c>
      <c r="E291" s="16" t="s">
        <v>528</v>
      </c>
      <c r="F291" s="18" t="s">
        <v>61</v>
      </c>
      <c r="G291" s="23">
        <v>1.5894</v>
      </c>
      <c r="H291" s="12">
        <v>44.5032</v>
      </c>
      <c r="I291" s="12">
        <v>1.66887</v>
      </c>
      <c r="J291" s="12">
        <v>47</v>
      </c>
    </row>
    <row r="292" spans="1:10" ht="15">
      <c r="A292" s="56">
        <v>289</v>
      </c>
      <c r="B292" s="31">
        <v>105376</v>
      </c>
      <c r="C292" s="21" t="s">
        <v>526</v>
      </c>
      <c r="D292" s="6" t="s">
        <v>527</v>
      </c>
      <c r="E292" s="16" t="s">
        <v>529</v>
      </c>
      <c r="F292" s="8" t="s">
        <v>11</v>
      </c>
      <c r="G292" s="23">
        <v>1.5894</v>
      </c>
      <c r="H292" s="12">
        <v>47.681999999999995</v>
      </c>
      <c r="I292" s="12">
        <v>1.66887</v>
      </c>
      <c r="J292" s="12">
        <v>50</v>
      </c>
    </row>
    <row r="293" spans="1:10" ht="15">
      <c r="A293" s="56">
        <v>290</v>
      </c>
      <c r="B293" s="32">
        <v>101044</v>
      </c>
      <c r="C293" s="13" t="s">
        <v>526</v>
      </c>
      <c r="D293" s="6" t="s">
        <v>527</v>
      </c>
      <c r="E293" s="6" t="s">
        <v>530</v>
      </c>
      <c r="F293" s="6" t="s">
        <v>27</v>
      </c>
      <c r="G293" s="23">
        <v>1.5894</v>
      </c>
      <c r="H293" s="12">
        <v>47.681999999999995</v>
      </c>
      <c r="I293" s="12">
        <v>1.66887</v>
      </c>
      <c r="J293" s="12">
        <v>50</v>
      </c>
    </row>
    <row r="294" spans="1:10" ht="15">
      <c r="A294" s="56">
        <v>291</v>
      </c>
      <c r="B294" s="31">
        <v>103993</v>
      </c>
      <c r="C294" s="21" t="s">
        <v>526</v>
      </c>
      <c r="D294" s="6" t="s">
        <v>527</v>
      </c>
      <c r="E294" s="16" t="s">
        <v>531</v>
      </c>
      <c r="F294" s="16" t="s">
        <v>250</v>
      </c>
      <c r="G294" s="23">
        <v>1.5894</v>
      </c>
      <c r="H294" s="12">
        <v>47.681999999999995</v>
      </c>
      <c r="I294" s="12">
        <v>1.66887</v>
      </c>
      <c r="J294" s="12">
        <v>50</v>
      </c>
    </row>
    <row r="295" spans="1:10" ht="15">
      <c r="A295" s="56">
        <v>292</v>
      </c>
      <c r="B295" s="31">
        <v>106666</v>
      </c>
      <c r="C295" s="21" t="s">
        <v>526</v>
      </c>
      <c r="D295" s="6" t="s">
        <v>527</v>
      </c>
      <c r="E295" s="16" t="s">
        <v>532</v>
      </c>
      <c r="F295" s="16" t="s">
        <v>533</v>
      </c>
      <c r="G295" s="23">
        <v>1.5894</v>
      </c>
      <c r="H295" s="12">
        <v>47.681999999999995</v>
      </c>
      <c r="I295" s="12">
        <v>1.66887</v>
      </c>
      <c r="J295" s="12">
        <v>50</v>
      </c>
    </row>
    <row r="296" spans="1:10" ht="25.5">
      <c r="A296" s="56">
        <v>293</v>
      </c>
      <c r="B296" s="31">
        <v>107166</v>
      </c>
      <c r="C296" s="21" t="s">
        <v>526</v>
      </c>
      <c r="D296" s="16" t="s">
        <v>527</v>
      </c>
      <c r="E296" s="16" t="s">
        <v>534</v>
      </c>
      <c r="F296" s="18" t="s">
        <v>61</v>
      </c>
      <c r="G296" s="23">
        <v>1.5894</v>
      </c>
      <c r="H296" s="24">
        <v>143.046</v>
      </c>
      <c r="I296" s="29">
        <v>1.66887</v>
      </c>
      <c r="J296" s="12">
        <v>150</v>
      </c>
    </row>
    <row r="297" spans="1:10" ht="15">
      <c r="A297" s="56">
        <v>294</v>
      </c>
      <c r="B297" s="31">
        <v>108383</v>
      </c>
      <c r="C297" s="21" t="s">
        <v>526</v>
      </c>
      <c r="D297" s="16" t="s">
        <v>527</v>
      </c>
      <c r="E297" s="16" t="s">
        <v>1767</v>
      </c>
      <c r="F297" s="16" t="s">
        <v>88</v>
      </c>
      <c r="G297" s="23">
        <v>1.5894</v>
      </c>
      <c r="H297" s="24">
        <v>47.681999999999995</v>
      </c>
      <c r="I297" s="29">
        <v>1.66887</v>
      </c>
      <c r="J297" s="12">
        <v>50</v>
      </c>
    </row>
    <row r="298" spans="1:10" s="44" customFormat="1" ht="15">
      <c r="A298" s="56">
        <v>295</v>
      </c>
      <c r="B298" s="31">
        <v>108626</v>
      </c>
      <c r="C298" s="21" t="s">
        <v>526</v>
      </c>
      <c r="D298" s="16" t="s">
        <v>527</v>
      </c>
      <c r="E298" s="16" t="s">
        <v>1797</v>
      </c>
      <c r="F298" s="16" t="s">
        <v>1798</v>
      </c>
      <c r="G298" s="23">
        <v>1.5894</v>
      </c>
      <c r="H298" s="24">
        <v>47.681999999999995</v>
      </c>
      <c r="I298" s="29">
        <v>1.66887</v>
      </c>
      <c r="J298" s="12">
        <v>50</v>
      </c>
    </row>
    <row r="299" spans="1:10" s="44" customFormat="1" ht="15">
      <c r="A299" s="56">
        <v>296</v>
      </c>
      <c r="B299" s="31">
        <v>109932</v>
      </c>
      <c r="C299" s="21" t="s">
        <v>526</v>
      </c>
      <c r="D299" s="16" t="s">
        <v>527</v>
      </c>
      <c r="E299" s="16" t="s">
        <v>1852</v>
      </c>
      <c r="F299" s="16" t="s">
        <v>1853</v>
      </c>
      <c r="G299" s="23">
        <v>1.5894</v>
      </c>
      <c r="H299" s="24">
        <v>47.681999999999995</v>
      </c>
      <c r="I299" s="29">
        <v>1.66887</v>
      </c>
      <c r="J299" s="12">
        <v>50</v>
      </c>
    </row>
    <row r="300" spans="1:10" ht="15">
      <c r="A300" s="56">
        <v>297</v>
      </c>
      <c r="B300" s="31">
        <v>108391</v>
      </c>
      <c r="C300" s="21" t="s">
        <v>535</v>
      </c>
      <c r="D300" s="16" t="s">
        <v>536</v>
      </c>
      <c r="E300" s="16" t="s">
        <v>1768</v>
      </c>
      <c r="F300" s="16" t="s">
        <v>88</v>
      </c>
      <c r="G300" s="23">
        <v>3.1789</v>
      </c>
      <c r="H300" s="24">
        <v>95.367</v>
      </c>
      <c r="I300" s="29">
        <v>3.337845</v>
      </c>
      <c r="J300" s="12">
        <v>100</v>
      </c>
    </row>
    <row r="301" spans="1:10" ht="15">
      <c r="A301" s="56">
        <v>298</v>
      </c>
      <c r="B301" s="20">
        <v>104388</v>
      </c>
      <c r="C301" s="21" t="s">
        <v>535</v>
      </c>
      <c r="D301" s="6" t="s">
        <v>536</v>
      </c>
      <c r="E301" s="16" t="s">
        <v>537</v>
      </c>
      <c r="F301" s="16" t="s">
        <v>538</v>
      </c>
      <c r="G301" s="23">
        <v>3.1789</v>
      </c>
      <c r="H301" s="12">
        <v>89.0092</v>
      </c>
      <c r="I301" s="29">
        <v>3.337845</v>
      </c>
      <c r="J301" s="45">
        <v>93</v>
      </c>
    </row>
    <row r="302" spans="1:10" ht="25.5">
      <c r="A302" s="56">
        <v>299</v>
      </c>
      <c r="B302" s="20">
        <v>104922</v>
      </c>
      <c r="C302" s="21" t="s">
        <v>535</v>
      </c>
      <c r="D302" s="6" t="s">
        <v>536</v>
      </c>
      <c r="E302" s="16" t="s">
        <v>539</v>
      </c>
      <c r="F302" s="18" t="s">
        <v>61</v>
      </c>
      <c r="G302" s="23">
        <v>3.1789</v>
      </c>
      <c r="H302" s="12">
        <v>89.0092</v>
      </c>
      <c r="I302" s="29">
        <v>3.337845</v>
      </c>
      <c r="J302" s="45">
        <v>93</v>
      </c>
    </row>
    <row r="303" spans="1:10" ht="15">
      <c r="A303" s="56">
        <v>300</v>
      </c>
      <c r="B303" s="20">
        <v>105384</v>
      </c>
      <c r="C303" s="21" t="s">
        <v>535</v>
      </c>
      <c r="D303" s="6" t="s">
        <v>536</v>
      </c>
      <c r="E303" s="16" t="s">
        <v>540</v>
      </c>
      <c r="F303" s="8" t="s">
        <v>11</v>
      </c>
      <c r="G303" s="23">
        <v>3.1789</v>
      </c>
      <c r="H303" s="12">
        <v>95.367</v>
      </c>
      <c r="I303" s="29">
        <v>3.337845</v>
      </c>
      <c r="J303" s="12">
        <v>100</v>
      </c>
    </row>
    <row r="304" spans="1:10" ht="15">
      <c r="A304" s="56">
        <v>301</v>
      </c>
      <c r="B304" s="32">
        <v>101125</v>
      </c>
      <c r="C304" s="13" t="s">
        <v>535</v>
      </c>
      <c r="D304" s="6" t="s">
        <v>536</v>
      </c>
      <c r="E304" s="6" t="s">
        <v>541</v>
      </c>
      <c r="F304" s="6" t="s">
        <v>27</v>
      </c>
      <c r="G304" s="23">
        <v>3.1789</v>
      </c>
      <c r="H304" s="12">
        <v>95.367</v>
      </c>
      <c r="I304" s="29">
        <v>3.337845</v>
      </c>
      <c r="J304" s="12">
        <v>100</v>
      </c>
    </row>
    <row r="305" spans="1:10" ht="15">
      <c r="A305" s="56">
        <v>302</v>
      </c>
      <c r="B305" s="31">
        <v>104019</v>
      </c>
      <c r="C305" s="21" t="s">
        <v>535</v>
      </c>
      <c r="D305" s="6" t="s">
        <v>536</v>
      </c>
      <c r="E305" s="16" t="s">
        <v>542</v>
      </c>
      <c r="F305" s="16" t="s">
        <v>250</v>
      </c>
      <c r="G305" s="23">
        <v>3.1789</v>
      </c>
      <c r="H305" s="12">
        <v>95.367</v>
      </c>
      <c r="I305" s="29">
        <v>3.337845</v>
      </c>
      <c r="J305" s="12">
        <v>100</v>
      </c>
    </row>
    <row r="306" spans="1:10" ht="38.25">
      <c r="A306" s="56">
        <v>303</v>
      </c>
      <c r="B306" s="32">
        <v>101109</v>
      </c>
      <c r="C306" s="13" t="s">
        <v>535</v>
      </c>
      <c r="D306" s="6" t="s">
        <v>536</v>
      </c>
      <c r="E306" s="6" t="s">
        <v>543</v>
      </c>
      <c r="F306" s="6" t="s">
        <v>544</v>
      </c>
      <c r="G306" s="23">
        <v>3.1789</v>
      </c>
      <c r="H306" s="12">
        <v>95.367</v>
      </c>
      <c r="I306" s="29">
        <v>3.337845</v>
      </c>
      <c r="J306" s="12">
        <v>100</v>
      </c>
    </row>
    <row r="307" spans="1:10" ht="25.5">
      <c r="A307" s="56">
        <v>304</v>
      </c>
      <c r="B307" s="31">
        <v>107174</v>
      </c>
      <c r="C307" s="21" t="s">
        <v>535</v>
      </c>
      <c r="D307" s="16" t="s">
        <v>536</v>
      </c>
      <c r="E307" s="16" t="s">
        <v>545</v>
      </c>
      <c r="F307" s="18" t="s">
        <v>61</v>
      </c>
      <c r="G307" s="23">
        <v>3.1789</v>
      </c>
      <c r="H307" s="24">
        <v>286.101</v>
      </c>
      <c r="I307" s="29">
        <v>3.337845</v>
      </c>
      <c r="J307" s="12">
        <v>300</v>
      </c>
    </row>
    <row r="308" spans="1:10" s="44" customFormat="1" ht="15">
      <c r="A308" s="56">
        <v>305</v>
      </c>
      <c r="B308" s="31">
        <v>108634</v>
      </c>
      <c r="C308" s="21" t="s">
        <v>535</v>
      </c>
      <c r="D308" s="16" t="s">
        <v>536</v>
      </c>
      <c r="E308" s="16" t="s">
        <v>1799</v>
      </c>
      <c r="F308" s="16" t="s">
        <v>1798</v>
      </c>
      <c r="G308" s="23">
        <v>3.1789</v>
      </c>
      <c r="H308" s="24">
        <v>95.367</v>
      </c>
      <c r="I308" s="29">
        <v>3.337845</v>
      </c>
      <c r="J308" s="12">
        <v>100</v>
      </c>
    </row>
    <row r="309" spans="1:10" s="44" customFormat="1" ht="25.5">
      <c r="A309" s="56">
        <v>306</v>
      </c>
      <c r="B309" s="31">
        <v>101117</v>
      </c>
      <c r="C309" s="21" t="s">
        <v>535</v>
      </c>
      <c r="D309" s="16" t="s">
        <v>536</v>
      </c>
      <c r="E309" s="16" t="s">
        <v>1854</v>
      </c>
      <c r="F309" s="16" t="s">
        <v>1853</v>
      </c>
      <c r="G309" s="23">
        <v>3.1789</v>
      </c>
      <c r="H309" s="24">
        <v>95.367</v>
      </c>
      <c r="I309" s="29">
        <v>3.337845</v>
      </c>
      <c r="J309" s="12">
        <v>100</v>
      </c>
    </row>
    <row r="310" spans="1:10" ht="15">
      <c r="A310" s="56">
        <v>307</v>
      </c>
      <c r="B310" s="13">
        <v>101141</v>
      </c>
      <c r="C310" s="13" t="s">
        <v>546</v>
      </c>
      <c r="D310" s="6" t="s">
        <v>547</v>
      </c>
      <c r="E310" s="6" t="s">
        <v>548</v>
      </c>
      <c r="F310" s="6" t="s">
        <v>27</v>
      </c>
      <c r="G310" s="9">
        <v>4.7683</v>
      </c>
      <c r="H310" s="12">
        <v>143.049</v>
      </c>
      <c r="I310" s="29">
        <v>5.006715</v>
      </c>
      <c r="J310" s="12">
        <v>150</v>
      </c>
    </row>
    <row r="311" spans="1:10" ht="15">
      <c r="A311" s="56">
        <v>308</v>
      </c>
      <c r="B311" s="31">
        <v>106437</v>
      </c>
      <c r="C311" s="21" t="s">
        <v>546</v>
      </c>
      <c r="D311" s="6" t="s">
        <v>547</v>
      </c>
      <c r="E311" s="16" t="s">
        <v>549</v>
      </c>
      <c r="F311" s="16" t="s">
        <v>533</v>
      </c>
      <c r="G311" s="9">
        <v>4.7683</v>
      </c>
      <c r="H311" s="12">
        <v>143.049</v>
      </c>
      <c r="I311" s="29">
        <v>5.006715</v>
      </c>
      <c r="J311" s="12">
        <v>150</v>
      </c>
    </row>
    <row r="312" spans="1:10" ht="15">
      <c r="A312" s="56">
        <v>309</v>
      </c>
      <c r="B312" s="31">
        <v>108405</v>
      </c>
      <c r="C312" s="21" t="s">
        <v>550</v>
      </c>
      <c r="D312" s="6" t="s">
        <v>551</v>
      </c>
      <c r="E312" s="16" t="s">
        <v>1769</v>
      </c>
      <c r="F312" s="16" t="s">
        <v>88</v>
      </c>
      <c r="G312" s="9">
        <v>6.3578</v>
      </c>
      <c r="H312" s="12">
        <v>190.734</v>
      </c>
      <c r="I312" s="29">
        <v>6.67569</v>
      </c>
      <c r="J312" s="12">
        <v>200</v>
      </c>
    </row>
    <row r="313" spans="1:10" ht="15">
      <c r="A313" s="56">
        <v>310</v>
      </c>
      <c r="B313" s="20">
        <v>104396</v>
      </c>
      <c r="C313" s="21" t="s">
        <v>550</v>
      </c>
      <c r="D313" s="6" t="s">
        <v>551</v>
      </c>
      <c r="E313" s="16" t="s">
        <v>552</v>
      </c>
      <c r="F313" s="16" t="s">
        <v>538</v>
      </c>
      <c r="G313" s="23">
        <v>6.3578</v>
      </c>
      <c r="H313" s="12">
        <v>178.0184</v>
      </c>
      <c r="I313" s="29">
        <v>6.67569</v>
      </c>
      <c r="J313" s="12">
        <v>187</v>
      </c>
    </row>
    <row r="314" spans="1:10" ht="25.5">
      <c r="A314" s="56">
        <v>311</v>
      </c>
      <c r="B314" s="20">
        <v>104965</v>
      </c>
      <c r="C314" s="21" t="s">
        <v>550</v>
      </c>
      <c r="D314" s="6" t="s">
        <v>551</v>
      </c>
      <c r="E314" s="16" t="s">
        <v>553</v>
      </c>
      <c r="F314" s="18" t="s">
        <v>61</v>
      </c>
      <c r="G314" s="23">
        <v>6.3578</v>
      </c>
      <c r="H314" s="12">
        <v>178.0184</v>
      </c>
      <c r="I314" s="29">
        <v>6.67569</v>
      </c>
      <c r="J314" s="12">
        <v>187</v>
      </c>
    </row>
    <row r="315" spans="1:10" ht="15">
      <c r="A315" s="56">
        <v>312</v>
      </c>
      <c r="B315" s="20">
        <v>105392</v>
      </c>
      <c r="C315" s="21" t="s">
        <v>550</v>
      </c>
      <c r="D315" s="6" t="s">
        <v>551</v>
      </c>
      <c r="E315" s="16" t="s">
        <v>554</v>
      </c>
      <c r="F315" s="8" t="s">
        <v>11</v>
      </c>
      <c r="G315" s="9">
        <v>6.3578</v>
      </c>
      <c r="H315" s="12">
        <v>190.734</v>
      </c>
      <c r="I315" s="29">
        <v>6.67569</v>
      </c>
      <c r="J315" s="12">
        <v>200</v>
      </c>
    </row>
    <row r="316" spans="1:10" ht="15">
      <c r="A316" s="56">
        <v>313</v>
      </c>
      <c r="B316" s="32">
        <v>101222</v>
      </c>
      <c r="C316" s="13" t="s">
        <v>550</v>
      </c>
      <c r="D316" s="6" t="s">
        <v>551</v>
      </c>
      <c r="E316" s="6" t="s">
        <v>555</v>
      </c>
      <c r="F316" s="6" t="s">
        <v>27</v>
      </c>
      <c r="G316" s="9">
        <v>6.3578</v>
      </c>
      <c r="H316" s="12">
        <v>190.734</v>
      </c>
      <c r="I316" s="29">
        <v>6.67569</v>
      </c>
      <c r="J316" s="12">
        <v>200</v>
      </c>
    </row>
    <row r="317" spans="1:10" ht="15">
      <c r="A317" s="56">
        <v>314</v>
      </c>
      <c r="B317" s="31">
        <v>104027</v>
      </c>
      <c r="C317" s="21" t="s">
        <v>550</v>
      </c>
      <c r="D317" s="6" t="s">
        <v>551</v>
      </c>
      <c r="E317" s="16" t="s">
        <v>556</v>
      </c>
      <c r="F317" s="16" t="s">
        <v>250</v>
      </c>
      <c r="G317" s="23">
        <v>6.3578</v>
      </c>
      <c r="H317" s="12">
        <v>190.734</v>
      </c>
      <c r="I317" s="29">
        <v>6.67569</v>
      </c>
      <c r="J317" s="12">
        <v>200</v>
      </c>
    </row>
    <row r="318" spans="1:10" ht="38.25">
      <c r="A318" s="56">
        <v>315</v>
      </c>
      <c r="B318" s="32">
        <v>101206</v>
      </c>
      <c r="C318" s="13" t="s">
        <v>550</v>
      </c>
      <c r="D318" s="6" t="s">
        <v>551</v>
      </c>
      <c r="E318" s="6" t="s">
        <v>557</v>
      </c>
      <c r="F318" s="6" t="s">
        <v>544</v>
      </c>
      <c r="G318" s="9">
        <v>6.3578</v>
      </c>
      <c r="H318" s="12">
        <v>190.734</v>
      </c>
      <c r="I318" s="29">
        <v>6.67569</v>
      </c>
      <c r="J318" s="12">
        <v>200</v>
      </c>
    </row>
    <row r="319" spans="1:10" ht="25.5">
      <c r="A319" s="56">
        <v>316</v>
      </c>
      <c r="B319" s="31">
        <v>107182</v>
      </c>
      <c r="C319" s="21" t="s">
        <v>550</v>
      </c>
      <c r="D319" s="16" t="s">
        <v>551</v>
      </c>
      <c r="E319" s="16" t="s">
        <v>558</v>
      </c>
      <c r="F319" s="18" t="s">
        <v>61</v>
      </c>
      <c r="G319" s="11">
        <v>6.3578</v>
      </c>
      <c r="H319" s="12">
        <v>572.202</v>
      </c>
      <c r="I319" s="29">
        <v>6.67569</v>
      </c>
      <c r="J319" s="12">
        <v>601</v>
      </c>
    </row>
    <row r="320" spans="1:10" s="44" customFormat="1" ht="15">
      <c r="A320" s="56">
        <v>317</v>
      </c>
      <c r="B320" s="31">
        <v>108642</v>
      </c>
      <c r="C320" s="21" t="s">
        <v>550</v>
      </c>
      <c r="D320" s="16" t="s">
        <v>551</v>
      </c>
      <c r="E320" s="16" t="s">
        <v>1800</v>
      </c>
      <c r="F320" s="16" t="s">
        <v>1798</v>
      </c>
      <c r="G320" s="11">
        <v>6.3578</v>
      </c>
      <c r="H320" s="12">
        <v>190.734</v>
      </c>
      <c r="I320" s="29">
        <v>6.67569</v>
      </c>
      <c r="J320" s="12">
        <v>200</v>
      </c>
    </row>
    <row r="321" spans="1:10" s="44" customFormat="1" ht="25.5">
      <c r="A321" s="56">
        <v>318</v>
      </c>
      <c r="B321" s="31">
        <v>101214</v>
      </c>
      <c r="C321" s="21" t="s">
        <v>550</v>
      </c>
      <c r="D321" s="16" t="s">
        <v>551</v>
      </c>
      <c r="E321" s="16" t="s">
        <v>1855</v>
      </c>
      <c r="F321" s="16" t="s">
        <v>1853</v>
      </c>
      <c r="G321" s="11">
        <v>6.3578</v>
      </c>
      <c r="H321" s="12">
        <v>190.734</v>
      </c>
      <c r="I321" s="29">
        <v>6.67569</v>
      </c>
      <c r="J321" s="12">
        <v>200</v>
      </c>
    </row>
    <row r="322" spans="1:10" ht="15">
      <c r="A322" s="56">
        <v>319</v>
      </c>
      <c r="B322" s="13">
        <v>101257</v>
      </c>
      <c r="C322" s="13" t="s">
        <v>559</v>
      </c>
      <c r="D322" s="6" t="s">
        <v>560</v>
      </c>
      <c r="E322" s="6" t="s">
        <v>561</v>
      </c>
      <c r="F322" s="6" t="s">
        <v>27</v>
      </c>
      <c r="G322" s="9">
        <v>9.5367</v>
      </c>
      <c r="H322" s="12">
        <v>286.101</v>
      </c>
      <c r="I322" s="29">
        <v>10.013535000000001</v>
      </c>
      <c r="J322" s="12">
        <v>300</v>
      </c>
    </row>
    <row r="323" spans="1:10" ht="15">
      <c r="A323" s="56">
        <v>320</v>
      </c>
      <c r="B323" s="31">
        <v>106445</v>
      </c>
      <c r="C323" s="37" t="s">
        <v>559</v>
      </c>
      <c r="D323" s="6" t="s">
        <v>560</v>
      </c>
      <c r="E323" s="16" t="s">
        <v>562</v>
      </c>
      <c r="F323" s="16" t="s">
        <v>533</v>
      </c>
      <c r="G323" s="9">
        <v>9.5367</v>
      </c>
      <c r="H323" s="12">
        <v>286.101</v>
      </c>
      <c r="I323" s="29">
        <v>10.013535000000001</v>
      </c>
      <c r="J323" s="12">
        <v>300</v>
      </c>
    </row>
    <row r="324" spans="1:10" ht="25.5">
      <c r="A324" s="56">
        <v>321</v>
      </c>
      <c r="B324" s="20">
        <v>104957</v>
      </c>
      <c r="C324" s="21" t="s">
        <v>563</v>
      </c>
      <c r="D324" s="6" t="s">
        <v>564</v>
      </c>
      <c r="E324" s="16" t="s">
        <v>565</v>
      </c>
      <c r="F324" s="18" t="s">
        <v>61</v>
      </c>
      <c r="G324" s="9">
        <v>12.7156</v>
      </c>
      <c r="H324" s="12">
        <v>356.0368</v>
      </c>
      <c r="I324" s="29">
        <v>13.35138</v>
      </c>
      <c r="J324" s="12">
        <v>374</v>
      </c>
    </row>
    <row r="325" spans="1:10" ht="15">
      <c r="A325" s="56">
        <v>322</v>
      </c>
      <c r="B325" s="20">
        <v>105406</v>
      </c>
      <c r="C325" s="21" t="s">
        <v>563</v>
      </c>
      <c r="D325" s="6" t="s">
        <v>564</v>
      </c>
      <c r="E325" s="16" t="s">
        <v>566</v>
      </c>
      <c r="F325" s="8" t="s">
        <v>11</v>
      </c>
      <c r="G325" s="9">
        <v>12.7156</v>
      </c>
      <c r="H325" s="12">
        <v>381.468</v>
      </c>
      <c r="I325" s="29">
        <v>13.35138</v>
      </c>
      <c r="J325" s="12">
        <v>401</v>
      </c>
    </row>
    <row r="326" spans="1:10" ht="15">
      <c r="A326" s="56">
        <v>323</v>
      </c>
      <c r="B326" s="13">
        <v>101338</v>
      </c>
      <c r="C326" s="13" t="s">
        <v>563</v>
      </c>
      <c r="D326" s="6" t="s">
        <v>564</v>
      </c>
      <c r="E326" s="6" t="s">
        <v>567</v>
      </c>
      <c r="F326" s="6" t="s">
        <v>27</v>
      </c>
      <c r="G326" s="9">
        <v>12.7156</v>
      </c>
      <c r="H326" s="12">
        <v>381.468</v>
      </c>
      <c r="I326" s="29">
        <v>13.35138</v>
      </c>
      <c r="J326" s="12">
        <v>401</v>
      </c>
    </row>
    <row r="327" spans="1:10" ht="15">
      <c r="A327" s="56">
        <v>324</v>
      </c>
      <c r="B327" s="31">
        <v>104035</v>
      </c>
      <c r="C327" s="21" t="s">
        <v>563</v>
      </c>
      <c r="D327" s="6" t="s">
        <v>564</v>
      </c>
      <c r="E327" s="16" t="s">
        <v>568</v>
      </c>
      <c r="F327" s="16" t="s">
        <v>250</v>
      </c>
      <c r="G327" s="9">
        <v>12.7156</v>
      </c>
      <c r="H327" s="12">
        <v>381.468</v>
      </c>
      <c r="I327" s="29">
        <v>13.35138</v>
      </c>
      <c r="J327" s="12">
        <v>401</v>
      </c>
    </row>
    <row r="328" spans="1:10" ht="38.25">
      <c r="A328" s="56">
        <v>325</v>
      </c>
      <c r="B328" s="32">
        <v>101303</v>
      </c>
      <c r="C328" s="13" t="s">
        <v>563</v>
      </c>
      <c r="D328" s="6" t="s">
        <v>564</v>
      </c>
      <c r="E328" s="6" t="s">
        <v>569</v>
      </c>
      <c r="F328" s="6" t="s">
        <v>544</v>
      </c>
      <c r="G328" s="9">
        <v>12.7156</v>
      </c>
      <c r="H328" s="12">
        <v>381.468</v>
      </c>
      <c r="I328" s="29">
        <v>13.35138</v>
      </c>
      <c r="J328" s="12">
        <v>401</v>
      </c>
    </row>
    <row r="329" spans="1:10" ht="25.5">
      <c r="A329" s="56">
        <v>326</v>
      </c>
      <c r="B329" s="31">
        <v>107204</v>
      </c>
      <c r="C329" s="21" t="s">
        <v>563</v>
      </c>
      <c r="D329" s="16" t="s">
        <v>564</v>
      </c>
      <c r="E329" s="16" t="s">
        <v>570</v>
      </c>
      <c r="F329" s="18" t="s">
        <v>61</v>
      </c>
      <c r="G329" s="9">
        <v>12.7156</v>
      </c>
      <c r="H329" s="12">
        <v>1144.404</v>
      </c>
      <c r="I329" s="29">
        <v>13.35138</v>
      </c>
      <c r="J329" s="12">
        <v>1202</v>
      </c>
    </row>
    <row r="330" spans="1:10" ht="25.5">
      <c r="A330" s="56">
        <v>327</v>
      </c>
      <c r="B330" s="31">
        <v>101311</v>
      </c>
      <c r="C330" s="21" t="s">
        <v>563</v>
      </c>
      <c r="D330" s="16" t="s">
        <v>564</v>
      </c>
      <c r="E330" s="16" t="s">
        <v>1856</v>
      </c>
      <c r="F330" s="16" t="s">
        <v>1853</v>
      </c>
      <c r="G330" s="9">
        <v>12.7156</v>
      </c>
      <c r="H330" s="12">
        <v>381.468</v>
      </c>
      <c r="I330" s="29">
        <v>13.35138</v>
      </c>
      <c r="J330" s="12">
        <v>401</v>
      </c>
    </row>
    <row r="331" spans="1:10" ht="15">
      <c r="A331" s="56">
        <v>328</v>
      </c>
      <c r="B331" s="13">
        <v>980234</v>
      </c>
      <c r="C331" s="13" t="s">
        <v>571</v>
      </c>
      <c r="D331" s="6" t="s">
        <v>572</v>
      </c>
      <c r="E331" s="6" t="s">
        <v>573</v>
      </c>
      <c r="F331" s="6" t="s">
        <v>12</v>
      </c>
      <c r="G331" s="9">
        <v>3.3455</v>
      </c>
      <c r="H331" s="12">
        <v>66.91</v>
      </c>
      <c r="I331" s="29">
        <v>3.512775</v>
      </c>
      <c r="J331" s="12">
        <v>70</v>
      </c>
    </row>
    <row r="332" spans="1:10" ht="15">
      <c r="A332" s="56">
        <v>329</v>
      </c>
      <c r="B332" s="13">
        <v>983861</v>
      </c>
      <c r="C332" s="13" t="s">
        <v>574</v>
      </c>
      <c r="D332" s="6" t="s">
        <v>575</v>
      </c>
      <c r="E332" s="6" t="s">
        <v>576</v>
      </c>
      <c r="F332" s="6" t="s">
        <v>12</v>
      </c>
      <c r="G332" s="9">
        <v>2.3607</v>
      </c>
      <c r="H332" s="12">
        <v>47.214</v>
      </c>
      <c r="I332" s="29">
        <v>2.478735</v>
      </c>
      <c r="J332" s="12">
        <v>50</v>
      </c>
    </row>
    <row r="333" spans="1:10" ht="15">
      <c r="A333" s="56">
        <v>330</v>
      </c>
      <c r="B333" s="13">
        <v>980358</v>
      </c>
      <c r="C333" s="13" t="s">
        <v>574</v>
      </c>
      <c r="D333" s="6" t="s">
        <v>575</v>
      </c>
      <c r="E333" s="6" t="s">
        <v>577</v>
      </c>
      <c r="F333" s="6" t="s">
        <v>578</v>
      </c>
      <c r="G333" s="9">
        <v>2.3607</v>
      </c>
      <c r="H333" s="12">
        <v>47.214</v>
      </c>
      <c r="I333" s="29">
        <v>2.478735</v>
      </c>
      <c r="J333" s="12">
        <v>50</v>
      </c>
    </row>
    <row r="334" spans="1:10" ht="15">
      <c r="A334" s="56">
        <v>331</v>
      </c>
      <c r="B334" s="13">
        <v>987581</v>
      </c>
      <c r="C334" s="13" t="s">
        <v>574</v>
      </c>
      <c r="D334" s="6" t="s">
        <v>575</v>
      </c>
      <c r="E334" s="6" t="s">
        <v>579</v>
      </c>
      <c r="F334" s="6" t="s">
        <v>580</v>
      </c>
      <c r="G334" s="9">
        <v>2.3607</v>
      </c>
      <c r="H334" s="12">
        <v>118.035</v>
      </c>
      <c r="I334" s="29">
        <v>2.478735</v>
      </c>
      <c r="J334" s="12">
        <v>124</v>
      </c>
    </row>
    <row r="335" spans="1:10" ht="15">
      <c r="A335" s="56">
        <v>332</v>
      </c>
      <c r="B335" s="13">
        <v>50326</v>
      </c>
      <c r="C335" s="13" t="s">
        <v>581</v>
      </c>
      <c r="D335" s="6" t="s">
        <v>582</v>
      </c>
      <c r="E335" s="6" t="s">
        <v>583</v>
      </c>
      <c r="F335" s="6" t="s">
        <v>12</v>
      </c>
      <c r="G335" s="9">
        <v>3.7777</v>
      </c>
      <c r="H335" s="12">
        <v>113.33</v>
      </c>
      <c r="I335" s="29">
        <v>3.966585</v>
      </c>
      <c r="J335" s="12">
        <v>119</v>
      </c>
    </row>
    <row r="336" spans="1:10" ht="25.5">
      <c r="A336" s="56">
        <v>333</v>
      </c>
      <c r="B336" s="13">
        <v>86088</v>
      </c>
      <c r="C336" s="13" t="s">
        <v>584</v>
      </c>
      <c r="D336" s="6" t="s">
        <v>585</v>
      </c>
      <c r="E336" s="6" t="s">
        <v>586</v>
      </c>
      <c r="F336" s="6" t="s">
        <v>11</v>
      </c>
      <c r="G336" s="9">
        <v>13.65</v>
      </c>
      <c r="H336" s="12">
        <v>68.25</v>
      </c>
      <c r="I336" s="29">
        <v>14.332500000000001</v>
      </c>
      <c r="J336" s="12">
        <v>72</v>
      </c>
    </row>
    <row r="337" spans="1:10" ht="25.5">
      <c r="A337" s="56">
        <v>334</v>
      </c>
      <c r="B337" s="13">
        <v>987328</v>
      </c>
      <c r="C337" s="13" t="s">
        <v>587</v>
      </c>
      <c r="D337" s="6" t="s">
        <v>588</v>
      </c>
      <c r="E337" s="6" t="s">
        <v>589</v>
      </c>
      <c r="F337" s="6" t="s">
        <v>93</v>
      </c>
      <c r="G337" s="9">
        <v>1.7461</v>
      </c>
      <c r="H337" s="12">
        <v>69.844</v>
      </c>
      <c r="I337" s="29">
        <v>1.833405</v>
      </c>
      <c r="J337" s="12">
        <v>73</v>
      </c>
    </row>
    <row r="338" spans="1:10" ht="15">
      <c r="A338" s="56">
        <v>335</v>
      </c>
      <c r="B338" s="4">
        <v>104418</v>
      </c>
      <c r="C338" s="15" t="s">
        <v>587</v>
      </c>
      <c r="D338" s="6" t="s">
        <v>588</v>
      </c>
      <c r="E338" s="16" t="s">
        <v>590</v>
      </c>
      <c r="F338" s="16" t="s">
        <v>15</v>
      </c>
      <c r="G338" s="23">
        <v>1.7461</v>
      </c>
      <c r="H338" s="29">
        <v>69.844</v>
      </c>
      <c r="I338" s="29">
        <v>1.833405</v>
      </c>
      <c r="J338" s="12">
        <v>73</v>
      </c>
    </row>
    <row r="339" spans="1:10" ht="38.25">
      <c r="A339" s="56">
        <v>336</v>
      </c>
      <c r="B339" s="13">
        <v>47821</v>
      </c>
      <c r="C339" s="13" t="s">
        <v>587</v>
      </c>
      <c r="D339" s="6" t="s">
        <v>588</v>
      </c>
      <c r="E339" s="6" t="s">
        <v>591</v>
      </c>
      <c r="F339" s="6" t="s">
        <v>303</v>
      </c>
      <c r="G339" s="9">
        <v>1.7461</v>
      </c>
      <c r="H339" s="12">
        <v>87.305</v>
      </c>
      <c r="I339" s="29">
        <v>1.833405</v>
      </c>
      <c r="J339" s="12">
        <v>92</v>
      </c>
    </row>
    <row r="340" spans="1:10" ht="25.5">
      <c r="A340" s="56">
        <v>337</v>
      </c>
      <c r="B340" s="13">
        <v>98086</v>
      </c>
      <c r="C340" s="13" t="s">
        <v>592</v>
      </c>
      <c r="D340" s="6" t="s">
        <v>593</v>
      </c>
      <c r="E340" s="6" t="s">
        <v>594</v>
      </c>
      <c r="F340" s="6" t="s">
        <v>11</v>
      </c>
      <c r="G340" s="9">
        <v>11.498</v>
      </c>
      <c r="H340" s="12">
        <v>57.49</v>
      </c>
      <c r="I340" s="29">
        <v>12.0729</v>
      </c>
      <c r="J340" s="12">
        <v>60</v>
      </c>
    </row>
    <row r="341" spans="1:10" ht="15">
      <c r="A341" s="56">
        <v>338</v>
      </c>
      <c r="B341" s="13">
        <v>99724</v>
      </c>
      <c r="C341" s="13" t="s">
        <v>595</v>
      </c>
      <c r="D341" s="6" t="s">
        <v>596</v>
      </c>
      <c r="E341" s="6" t="s">
        <v>597</v>
      </c>
      <c r="F341" s="6" t="s">
        <v>222</v>
      </c>
      <c r="G341" s="9">
        <v>6.286</v>
      </c>
      <c r="H341" s="12">
        <v>31.43</v>
      </c>
      <c r="I341" s="29">
        <v>6.6003</v>
      </c>
      <c r="J341" s="12">
        <v>33</v>
      </c>
    </row>
    <row r="342" spans="1:10" ht="15">
      <c r="A342" s="56">
        <v>339</v>
      </c>
      <c r="B342" s="13">
        <v>47945</v>
      </c>
      <c r="C342" s="13" t="s">
        <v>598</v>
      </c>
      <c r="D342" s="6" t="s">
        <v>599</v>
      </c>
      <c r="E342" s="6" t="s">
        <v>600</v>
      </c>
      <c r="F342" s="6" t="s">
        <v>212</v>
      </c>
      <c r="G342" s="9">
        <v>1.5</v>
      </c>
      <c r="H342" s="12">
        <v>22.5</v>
      </c>
      <c r="I342" s="29">
        <v>1.5750000000000002</v>
      </c>
      <c r="J342" s="12">
        <v>24</v>
      </c>
    </row>
    <row r="343" spans="1:10" ht="15">
      <c r="A343" s="56">
        <v>340</v>
      </c>
      <c r="B343" s="4">
        <v>983926</v>
      </c>
      <c r="C343" s="15" t="s">
        <v>598</v>
      </c>
      <c r="D343" s="6" t="s">
        <v>599</v>
      </c>
      <c r="E343" s="16" t="s">
        <v>601</v>
      </c>
      <c r="F343" s="16" t="s">
        <v>31</v>
      </c>
      <c r="G343" s="23">
        <v>1.5</v>
      </c>
      <c r="H343" s="24">
        <v>22.5</v>
      </c>
      <c r="I343" s="29">
        <v>1.5750000000000002</v>
      </c>
      <c r="J343" s="12">
        <v>24</v>
      </c>
    </row>
    <row r="344" spans="1:10" ht="15">
      <c r="A344" s="56">
        <v>341</v>
      </c>
      <c r="B344" s="13">
        <v>976555</v>
      </c>
      <c r="C344" s="13" t="s">
        <v>598</v>
      </c>
      <c r="D344" s="6" t="s">
        <v>599</v>
      </c>
      <c r="E344" s="6" t="s">
        <v>602</v>
      </c>
      <c r="F344" s="6" t="s">
        <v>13</v>
      </c>
      <c r="G344" s="9">
        <v>1.5</v>
      </c>
      <c r="H344" s="12">
        <v>45</v>
      </c>
      <c r="I344" s="29">
        <v>1.5750000000000002</v>
      </c>
      <c r="J344" s="12">
        <v>47</v>
      </c>
    </row>
    <row r="345" spans="1:10" ht="15">
      <c r="A345" s="56">
        <v>342</v>
      </c>
      <c r="B345" s="13">
        <v>47929</v>
      </c>
      <c r="C345" s="13" t="s">
        <v>603</v>
      </c>
      <c r="D345" s="6" t="s">
        <v>604</v>
      </c>
      <c r="E345" s="6" t="s">
        <v>605</v>
      </c>
      <c r="F345" s="6" t="s">
        <v>212</v>
      </c>
      <c r="G345" s="9">
        <v>2</v>
      </c>
      <c r="H345" s="12">
        <v>30</v>
      </c>
      <c r="I345" s="29">
        <v>2.1</v>
      </c>
      <c r="J345" s="12">
        <v>32</v>
      </c>
    </row>
    <row r="346" spans="1:10" ht="15">
      <c r="A346" s="56">
        <v>343</v>
      </c>
      <c r="B346" s="4">
        <v>983934</v>
      </c>
      <c r="C346" s="15" t="s">
        <v>603</v>
      </c>
      <c r="D346" s="6" t="s">
        <v>604</v>
      </c>
      <c r="E346" s="16" t="s">
        <v>606</v>
      </c>
      <c r="F346" s="16" t="s">
        <v>31</v>
      </c>
      <c r="G346" s="9">
        <v>2</v>
      </c>
      <c r="H346" s="12">
        <v>30</v>
      </c>
      <c r="I346" s="29">
        <v>2.1</v>
      </c>
      <c r="J346" s="12">
        <v>32</v>
      </c>
    </row>
    <row r="347" spans="1:10" ht="38.25">
      <c r="A347" s="56">
        <v>344</v>
      </c>
      <c r="B347" s="13">
        <v>48305</v>
      </c>
      <c r="C347" s="13" t="s">
        <v>603</v>
      </c>
      <c r="D347" s="6" t="s">
        <v>604</v>
      </c>
      <c r="E347" s="6" t="s">
        <v>607</v>
      </c>
      <c r="F347" s="6" t="s">
        <v>303</v>
      </c>
      <c r="G347" s="9">
        <v>2</v>
      </c>
      <c r="H347" s="12">
        <v>40</v>
      </c>
      <c r="I347" s="29">
        <v>2.1</v>
      </c>
      <c r="J347" s="12">
        <v>42</v>
      </c>
    </row>
    <row r="348" spans="1:10" ht="15">
      <c r="A348" s="56">
        <v>345</v>
      </c>
      <c r="B348" s="13">
        <v>976563</v>
      </c>
      <c r="C348" s="13" t="s">
        <v>603</v>
      </c>
      <c r="D348" s="6" t="s">
        <v>604</v>
      </c>
      <c r="E348" s="6" t="s">
        <v>608</v>
      </c>
      <c r="F348" s="6" t="s">
        <v>13</v>
      </c>
      <c r="G348" s="9">
        <v>2</v>
      </c>
      <c r="H348" s="12">
        <v>60</v>
      </c>
      <c r="I348" s="29">
        <v>2.1</v>
      </c>
      <c r="J348" s="12">
        <v>63</v>
      </c>
    </row>
    <row r="349" spans="1:10" ht="15">
      <c r="A349" s="56">
        <v>346</v>
      </c>
      <c r="B349" s="13">
        <v>48445</v>
      </c>
      <c r="C349" s="13" t="s">
        <v>609</v>
      </c>
      <c r="D349" s="6" t="s">
        <v>610</v>
      </c>
      <c r="E349" s="6" t="s">
        <v>611</v>
      </c>
      <c r="F349" s="6" t="s">
        <v>11</v>
      </c>
      <c r="G349" s="9">
        <v>5.985</v>
      </c>
      <c r="H349" s="12">
        <v>119.7</v>
      </c>
      <c r="I349" s="29">
        <v>6.284250000000001</v>
      </c>
      <c r="J349" s="12">
        <v>126</v>
      </c>
    </row>
    <row r="350" spans="1:10" ht="15">
      <c r="A350" s="56">
        <v>347</v>
      </c>
      <c r="B350" s="13">
        <v>48453</v>
      </c>
      <c r="C350" s="13" t="s">
        <v>612</v>
      </c>
      <c r="D350" s="6" t="s">
        <v>613</v>
      </c>
      <c r="E350" s="6" t="s">
        <v>614</v>
      </c>
      <c r="F350" s="6" t="s">
        <v>11</v>
      </c>
      <c r="G350" s="9">
        <v>5.985</v>
      </c>
      <c r="H350" s="12">
        <v>119.7</v>
      </c>
      <c r="I350" s="29">
        <v>6.284250000000001</v>
      </c>
      <c r="J350" s="12">
        <v>126</v>
      </c>
    </row>
    <row r="351" spans="1:10" ht="25.5">
      <c r="A351" s="56">
        <v>348</v>
      </c>
      <c r="B351" s="13">
        <v>109657</v>
      </c>
      <c r="C351" s="13" t="s">
        <v>1832</v>
      </c>
      <c r="D351" s="6" t="s">
        <v>1833</v>
      </c>
      <c r="E351" s="6" t="s">
        <v>1834</v>
      </c>
      <c r="F351" s="6" t="s">
        <v>1840</v>
      </c>
      <c r="G351" s="9">
        <v>7.548</v>
      </c>
      <c r="H351" s="12">
        <v>226.44</v>
      </c>
      <c r="I351" s="29">
        <v>7.93</v>
      </c>
      <c r="J351" s="12">
        <v>238</v>
      </c>
    </row>
    <row r="352" spans="1:10" ht="25.5">
      <c r="A352" s="56">
        <v>349</v>
      </c>
      <c r="B352" s="13">
        <v>53309</v>
      </c>
      <c r="C352" s="13" t="s">
        <v>616</v>
      </c>
      <c r="D352" s="6" t="s">
        <v>617</v>
      </c>
      <c r="E352" s="6" t="s">
        <v>618</v>
      </c>
      <c r="F352" s="6" t="s">
        <v>212</v>
      </c>
      <c r="G352" s="9">
        <v>3.28</v>
      </c>
      <c r="H352" s="12">
        <v>164</v>
      </c>
      <c r="I352" s="29">
        <v>3.444</v>
      </c>
      <c r="J352" s="12">
        <v>172</v>
      </c>
    </row>
    <row r="353" spans="1:10" ht="25.5">
      <c r="A353" s="56">
        <v>350</v>
      </c>
      <c r="B353" s="13">
        <v>976598</v>
      </c>
      <c r="C353" s="13" t="s">
        <v>616</v>
      </c>
      <c r="D353" s="6" t="s">
        <v>617</v>
      </c>
      <c r="E353" s="6" t="s">
        <v>619</v>
      </c>
      <c r="F353" s="6" t="s">
        <v>13</v>
      </c>
      <c r="G353" s="9">
        <v>3.28</v>
      </c>
      <c r="H353" s="12">
        <v>164</v>
      </c>
      <c r="I353" s="29">
        <v>3.444</v>
      </c>
      <c r="J353" s="12">
        <v>172</v>
      </c>
    </row>
    <row r="354" spans="1:10" ht="25.5">
      <c r="A354" s="56">
        <v>351</v>
      </c>
      <c r="B354" s="13">
        <v>48461</v>
      </c>
      <c r="C354" s="13" t="s">
        <v>620</v>
      </c>
      <c r="D354" s="6" t="s">
        <v>621</v>
      </c>
      <c r="E354" s="6" t="s">
        <v>622</v>
      </c>
      <c r="F354" s="6" t="s">
        <v>212</v>
      </c>
      <c r="G354" s="9">
        <v>3.2667</v>
      </c>
      <c r="H354" s="12">
        <v>98.001</v>
      </c>
      <c r="I354" s="29">
        <v>3.430035</v>
      </c>
      <c r="J354" s="12">
        <v>103</v>
      </c>
    </row>
    <row r="355" spans="1:10" ht="25.5">
      <c r="A355" s="56">
        <v>352</v>
      </c>
      <c r="B355" s="13">
        <v>976571</v>
      </c>
      <c r="C355" s="13" t="s">
        <v>620</v>
      </c>
      <c r="D355" s="6" t="s">
        <v>621</v>
      </c>
      <c r="E355" s="6" t="s">
        <v>623</v>
      </c>
      <c r="F355" s="6" t="s">
        <v>13</v>
      </c>
      <c r="G355" s="9">
        <v>3.2667</v>
      </c>
      <c r="H355" s="12">
        <v>98.001</v>
      </c>
      <c r="I355" s="29">
        <v>3.430035</v>
      </c>
      <c r="J355" s="12">
        <v>103</v>
      </c>
    </row>
    <row r="356" spans="1:10" ht="15">
      <c r="A356" s="56">
        <v>353</v>
      </c>
      <c r="B356" s="13">
        <v>71829</v>
      </c>
      <c r="C356" s="13" t="s">
        <v>624</v>
      </c>
      <c r="D356" s="6" t="s">
        <v>625</v>
      </c>
      <c r="E356" s="6" t="s">
        <v>626</v>
      </c>
      <c r="F356" s="6" t="s">
        <v>11</v>
      </c>
      <c r="G356" s="9">
        <v>9.6237</v>
      </c>
      <c r="H356" s="12">
        <v>96.237</v>
      </c>
      <c r="I356" s="29">
        <v>10.104885</v>
      </c>
      <c r="J356" s="12">
        <v>101</v>
      </c>
    </row>
    <row r="357" spans="1:10" ht="25.5">
      <c r="A357" s="56">
        <v>354</v>
      </c>
      <c r="B357" s="13">
        <v>980366</v>
      </c>
      <c r="C357" s="13" t="s">
        <v>627</v>
      </c>
      <c r="D357" s="6" t="s">
        <v>628</v>
      </c>
      <c r="E357" s="6" t="s">
        <v>629</v>
      </c>
      <c r="F357" s="6" t="s">
        <v>578</v>
      </c>
      <c r="G357" s="9">
        <v>22.98</v>
      </c>
      <c r="H357" s="12">
        <v>68.94</v>
      </c>
      <c r="I357" s="29">
        <v>24.129</v>
      </c>
      <c r="J357" s="12">
        <v>72</v>
      </c>
    </row>
    <row r="358" spans="1:10" ht="25.5">
      <c r="A358" s="56">
        <v>355</v>
      </c>
      <c r="B358" s="13">
        <v>980374</v>
      </c>
      <c r="C358" s="13" t="s">
        <v>630</v>
      </c>
      <c r="D358" s="6" t="s">
        <v>631</v>
      </c>
      <c r="E358" s="6" t="s">
        <v>632</v>
      </c>
      <c r="F358" s="6" t="s">
        <v>578</v>
      </c>
      <c r="G358" s="9">
        <v>82.74</v>
      </c>
      <c r="H358" s="12">
        <v>82.74</v>
      </c>
      <c r="I358" s="29">
        <v>86.877</v>
      </c>
      <c r="J358" s="12">
        <v>87</v>
      </c>
    </row>
    <row r="359" spans="1:10" ht="25.5">
      <c r="A359" s="56">
        <v>356</v>
      </c>
      <c r="B359" s="13">
        <v>987549</v>
      </c>
      <c r="C359" s="13" t="s">
        <v>633</v>
      </c>
      <c r="D359" s="6" t="s">
        <v>634</v>
      </c>
      <c r="E359" s="6" t="s">
        <v>635</v>
      </c>
      <c r="F359" s="6" t="s">
        <v>88</v>
      </c>
      <c r="G359" s="9">
        <v>4.476</v>
      </c>
      <c r="H359" s="12">
        <v>44.76</v>
      </c>
      <c r="I359" s="29">
        <v>4.6998</v>
      </c>
      <c r="J359" s="12">
        <v>47</v>
      </c>
    </row>
    <row r="360" spans="1:10" ht="38.25">
      <c r="A360" s="56">
        <v>357</v>
      </c>
      <c r="B360" s="13">
        <v>40371</v>
      </c>
      <c r="C360" s="13" t="s">
        <v>636</v>
      </c>
      <c r="D360" s="6" t="s">
        <v>637</v>
      </c>
      <c r="E360" s="6" t="s">
        <v>638</v>
      </c>
      <c r="F360" s="6" t="s">
        <v>303</v>
      </c>
      <c r="G360" s="9">
        <v>3.7143</v>
      </c>
      <c r="H360" s="12">
        <v>111.429</v>
      </c>
      <c r="I360" s="29">
        <v>3.9000150000000002</v>
      </c>
      <c r="J360" s="12">
        <v>117</v>
      </c>
    </row>
    <row r="361" spans="1:10" ht="15">
      <c r="A361" s="56">
        <v>358</v>
      </c>
      <c r="B361" s="13">
        <v>25224</v>
      </c>
      <c r="C361" s="13" t="s">
        <v>639</v>
      </c>
      <c r="D361" s="6" t="s">
        <v>640</v>
      </c>
      <c r="E361" s="6" t="s">
        <v>641</v>
      </c>
      <c r="F361" s="6" t="s">
        <v>642</v>
      </c>
      <c r="G361" s="28">
        <v>6.903</v>
      </c>
      <c r="H361" s="12">
        <v>193.28</v>
      </c>
      <c r="I361" s="29">
        <v>7.24815</v>
      </c>
      <c r="J361" s="12">
        <v>203</v>
      </c>
    </row>
    <row r="362" spans="1:10" ht="25.5">
      <c r="A362" s="56">
        <v>359</v>
      </c>
      <c r="B362" s="13">
        <v>101346</v>
      </c>
      <c r="C362" s="13" t="s">
        <v>643</v>
      </c>
      <c r="D362" s="6" t="s">
        <v>644</v>
      </c>
      <c r="E362" s="6" t="s">
        <v>645</v>
      </c>
      <c r="F362" s="6" t="s">
        <v>126</v>
      </c>
      <c r="G362" s="9">
        <v>14.6032</v>
      </c>
      <c r="H362" s="12">
        <v>438.096</v>
      </c>
      <c r="I362" s="29">
        <v>15.33336</v>
      </c>
      <c r="J362" s="12">
        <v>460</v>
      </c>
    </row>
    <row r="363" spans="1:10" ht="15">
      <c r="A363" s="56">
        <v>360</v>
      </c>
      <c r="B363" s="13">
        <v>108375</v>
      </c>
      <c r="C363" s="13" t="s">
        <v>646</v>
      </c>
      <c r="D363" s="6" t="s">
        <v>647</v>
      </c>
      <c r="E363" s="6" t="s">
        <v>1765</v>
      </c>
      <c r="F363" s="6" t="s">
        <v>1766</v>
      </c>
      <c r="G363" s="9">
        <v>4.333</v>
      </c>
      <c r="H363" s="12">
        <v>129.99</v>
      </c>
      <c r="I363" s="29">
        <v>4.549650000000001</v>
      </c>
      <c r="J363" s="12">
        <v>136</v>
      </c>
    </row>
    <row r="364" spans="1:10" ht="15">
      <c r="A364" s="56">
        <v>361</v>
      </c>
      <c r="B364" s="13">
        <v>979856</v>
      </c>
      <c r="C364" s="13" t="s">
        <v>648</v>
      </c>
      <c r="D364" s="6" t="s">
        <v>649</v>
      </c>
      <c r="E364" s="6" t="s">
        <v>650</v>
      </c>
      <c r="F364" s="6" t="s">
        <v>578</v>
      </c>
      <c r="G364" s="9">
        <v>7.987</v>
      </c>
      <c r="H364" s="12">
        <v>79.87</v>
      </c>
      <c r="I364" s="29">
        <v>8.38635</v>
      </c>
      <c r="J364" s="12">
        <v>84</v>
      </c>
    </row>
    <row r="365" spans="1:10" s="44" customFormat="1" ht="25.5">
      <c r="A365" s="56">
        <v>362</v>
      </c>
      <c r="B365" s="14">
        <v>106542</v>
      </c>
      <c r="C365" s="13" t="s">
        <v>651</v>
      </c>
      <c r="D365" s="6" t="s">
        <v>652</v>
      </c>
      <c r="E365" s="6" t="s">
        <v>653</v>
      </c>
      <c r="F365" s="6" t="s">
        <v>80</v>
      </c>
      <c r="G365" s="28">
        <f>VLOOKUP($B365,'[1]15.04.2022'!$B$1:$K$1800,7,FALSE)</f>
        <v>20.4046</v>
      </c>
      <c r="H365" s="19">
        <f>VLOOKUP($B365,'[1]15.04.2022'!$B$1:$K$1800,8,FALSE)</f>
        <v>1020.23</v>
      </c>
      <c r="I365" s="19">
        <f>VLOOKUP($B365,'[1]15.04.2022'!$B$1:$K$1800,9,FALSE)</f>
        <v>21.42</v>
      </c>
      <c r="J365" s="19">
        <f>VLOOKUP($B365,'[1]15.04.2022'!$B$1:$K$1800,10,FALSE)</f>
        <v>1071</v>
      </c>
    </row>
    <row r="366" spans="1:10" s="44" customFormat="1" ht="15">
      <c r="A366" s="56">
        <v>363</v>
      </c>
      <c r="B366" s="13">
        <v>109312</v>
      </c>
      <c r="C366" s="13" t="s">
        <v>651</v>
      </c>
      <c r="D366" s="6" t="s">
        <v>652</v>
      </c>
      <c r="E366" s="6" t="s">
        <v>654</v>
      </c>
      <c r="F366" s="6" t="s">
        <v>1801</v>
      </c>
      <c r="G366" s="28">
        <f>VLOOKUP($B366,'[1]15.04.2022'!$B$1:$K$1800,7,FALSE)</f>
        <v>20.4046</v>
      </c>
      <c r="H366" s="19">
        <f>VLOOKUP($B366,'[1]15.04.2022'!$B$1:$K$1800,8,FALSE)</f>
        <v>1020.23</v>
      </c>
      <c r="I366" s="19">
        <f>VLOOKUP($B366,'[1]15.04.2022'!$B$1:$K$1800,9,FALSE)</f>
        <v>21.42</v>
      </c>
      <c r="J366" s="19">
        <f>VLOOKUP($B366,'[1]15.04.2022'!$B$1:$K$1800,10,FALSE)</f>
        <v>1071</v>
      </c>
    </row>
    <row r="367" spans="1:10" s="44" customFormat="1" ht="25.5">
      <c r="A367" s="56">
        <v>364</v>
      </c>
      <c r="B367" s="13">
        <v>109282</v>
      </c>
      <c r="C367" s="13" t="s">
        <v>655</v>
      </c>
      <c r="D367" s="6" t="s">
        <v>656</v>
      </c>
      <c r="E367" s="6" t="s">
        <v>657</v>
      </c>
      <c r="F367" s="6" t="s">
        <v>1802</v>
      </c>
      <c r="G367" s="9">
        <v>8.4354</v>
      </c>
      <c r="H367" s="12">
        <v>177.143</v>
      </c>
      <c r="I367" s="29">
        <v>8.85717</v>
      </c>
      <c r="J367" s="12">
        <v>186</v>
      </c>
    </row>
    <row r="368" spans="1:10" ht="25.5">
      <c r="A368" s="56">
        <v>365</v>
      </c>
      <c r="B368" s="13">
        <v>109428</v>
      </c>
      <c r="C368" s="13" t="s">
        <v>658</v>
      </c>
      <c r="D368" s="6" t="s">
        <v>659</v>
      </c>
      <c r="E368" s="6" t="s">
        <v>1817</v>
      </c>
      <c r="F368" s="6" t="s">
        <v>1818</v>
      </c>
      <c r="G368" s="9">
        <v>4.9</v>
      </c>
      <c r="H368" s="12">
        <v>147</v>
      </c>
      <c r="I368" s="29">
        <v>5.1450000000000005</v>
      </c>
      <c r="J368" s="12">
        <v>154</v>
      </c>
    </row>
    <row r="369" spans="1:10" ht="15">
      <c r="A369" s="56">
        <v>366</v>
      </c>
      <c r="B369" s="13">
        <v>980072</v>
      </c>
      <c r="C369" s="13" t="s">
        <v>658</v>
      </c>
      <c r="D369" s="6" t="s">
        <v>659</v>
      </c>
      <c r="E369" s="6" t="s">
        <v>660</v>
      </c>
      <c r="F369" s="6" t="s">
        <v>13</v>
      </c>
      <c r="G369" s="9">
        <v>4.9</v>
      </c>
      <c r="H369" s="12">
        <v>98</v>
      </c>
      <c r="I369" s="29">
        <v>5.1450000000000005</v>
      </c>
      <c r="J369" s="12">
        <v>103</v>
      </c>
    </row>
    <row r="370" spans="1:10" ht="38.25">
      <c r="A370" s="56">
        <v>367</v>
      </c>
      <c r="B370" s="13">
        <v>987441</v>
      </c>
      <c r="C370" s="13" t="s">
        <v>661</v>
      </c>
      <c r="D370" s="6" t="s">
        <v>662</v>
      </c>
      <c r="E370" s="6" t="s">
        <v>663</v>
      </c>
      <c r="F370" s="8" t="s">
        <v>11</v>
      </c>
      <c r="G370" s="28">
        <v>4.8906</v>
      </c>
      <c r="H370" s="12">
        <v>146.72</v>
      </c>
      <c r="I370" s="29">
        <v>5.13513</v>
      </c>
      <c r="J370" s="12">
        <v>154</v>
      </c>
    </row>
    <row r="371" spans="1:10" ht="38.25">
      <c r="A371" s="56">
        <v>368</v>
      </c>
      <c r="B371" s="4">
        <v>106828</v>
      </c>
      <c r="C371" s="13" t="s">
        <v>661</v>
      </c>
      <c r="D371" s="6" t="s">
        <v>662</v>
      </c>
      <c r="E371" s="6" t="s">
        <v>664</v>
      </c>
      <c r="F371" s="6" t="s">
        <v>88</v>
      </c>
      <c r="G371" s="28">
        <v>4.8906</v>
      </c>
      <c r="H371" s="12">
        <v>146.72</v>
      </c>
      <c r="I371" s="29">
        <v>5.13513</v>
      </c>
      <c r="J371" s="12">
        <v>154</v>
      </c>
    </row>
    <row r="372" spans="1:10" ht="38.25">
      <c r="A372" s="56">
        <v>369</v>
      </c>
      <c r="B372" s="13">
        <v>979287</v>
      </c>
      <c r="C372" s="13" t="s">
        <v>661</v>
      </c>
      <c r="D372" s="6" t="s">
        <v>662</v>
      </c>
      <c r="E372" s="6" t="s">
        <v>665</v>
      </c>
      <c r="F372" s="6" t="s">
        <v>27</v>
      </c>
      <c r="G372" s="28">
        <v>4.8906</v>
      </c>
      <c r="H372" s="12">
        <v>146.72</v>
      </c>
      <c r="I372" s="29">
        <v>5.13513</v>
      </c>
      <c r="J372" s="12">
        <v>154</v>
      </c>
    </row>
    <row r="373" spans="1:10" ht="38.25">
      <c r="A373" s="63">
        <v>370</v>
      </c>
      <c r="B373" s="64">
        <v>110019</v>
      </c>
      <c r="C373" s="64" t="s">
        <v>661</v>
      </c>
      <c r="D373" s="65" t="s">
        <v>662</v>
      </c>
      <c r="E373" s="65" t="s">
        <v>1863</v>
      </c>
      <c r="F373" s="65" t="s">
        <v>1864</v>
      </c>
      <c r="G373" s="76">
        <v>4.8906</v>
      </c>
      <c r="H373" s="67">
        <v>146.72</v>
      </c>
      <c r="I373" s="68">
        <v>5.13513</v>
      </c>
      <c r="J373" s="67">
        <v>154</v>
      </c>
    </row>
    <row r="374" spans="1:10" ht="25.5">
      <c r="A374" s="56">
        <v>371</v>
      </c>
      <c r="B374" s="13">
        <v>994197</v>
      </c>
      <c r="C374" s="13" t="s">
        <v>666</v>
      </c>
      <c r="D374" s="6" t="s">
        <v>667</v>
      </c>
      <c r="E374" s="6" t="s">
        <v>668</v>
      </c>
      <c r="F374" s="6" t="s">
        <v>27</v>
      </c>
      <c r="G374" s="28">
        <v>4.8906</v>
      </c>
      <c r="H374" s="12">
        <v>146.72</v>
      </c>
      <c r="I374" s="29">
        <v>5.13513</v>
      </c>
      <c r="J374" s="12">
        <v>154</v>
      </c>
    </row>
    <row r="375" spans="1:10" ht="25.5">
      <c r="A375" s="56">
        <v>372</v>
      </c>
      <c r="B375" s="4">
        <v>104981</v>
      </c>
      <c r="C375" s="15" t="s">
        <v>666</v>
      </c>
      <c r="D375" s="6" t="s">
        <v>667</v>
      </c>
      <c r="E375" s="16" t="s">
        <v>669</v>
      </c>
      <c r="F375" s="16" t="s">
        <v>250</v>
      </c>
      <c r="G375" s="28">
        <v>4.8906</v>
      </c>
      <c r="H375" s="12">
        <v>146.72</v>
      </c>
      <c r="I375" s="29">
        <v>5.13513</v>
      </c>
      <c r="J375" s="12">
        <v>154</v>
      </c>
    </row>
    <row r="376" spans="1:10" ht="38.25">
      <c r="A376" s="56">
        <v>373</v>
      </c>
      <c r="B376" s="13">
        <v>994715</v>
      </c>
      <c r="C376" s="13" t="s">
        <v>661</v>
      </c>
      <c r="D376" s="6" t="s">
        <v>662</v>
      </c>
      <c r="E376" s="6" t="s">
        <v>670</v>
      </c>
      <c r="F376" s="6" t="s">
        <v>174</v>
      </c>
      <c r="G376" s="28">
        <v>4.8906</v>
      </c>
      <c r="H376" s="12">
        <v>146.72</v>
      </c>
      <c r="I376" s="29">
        <v>5.13513</v>
      </c>
      <c r="J376" s="12">
        <v>154</v>
      </c>
    </row>
    <row r="377" spans="1:10" ht="25.5">
      <c r="A377" s="56">
        <v>374</v>
      </c>
      <c r="B377" s="14">
        <v>103802</v>
      </c>
      <c r="C377" s="13" t="s">
        <v>666</v>
      </c>
      <c r="D377" s="6" t="s">
        <v>667</v>
      </c>
      <c r="E377" s="6" t="s">
        <v>671</v>
      </c>
      <c r="F377" s="6" t="s">
        <v>41</v>
      </c>
      <c r="G377" s="28">
        <v>4.8906</v>
      </c>
      <c r="H377" s="12">
        <v>146.72</v>
      </c>
      <c r="I377" s="29">
        <v>5.13513</v>
      </c>
      <c r="J377" s="12">
        <v>154</v>
      </c>
    </row>
    <row r="378" spans="1:10" ht="38.25">
      <c r="A378" s="56">
        <v>375</v>
      </c>
      <c r="B378" s="13">
        <v>103705</v>
      </c>
      <c r="C378" s="13" t="s">
        <v>661</v>
      </c>
      <c r="D378" s="6" t="s">
        <v>662</v>
      </c>
      <c r="E378" s="6" t="s">
        <v>672</v>
      </c>
      <c r="F378" s="6" t="s">
        <v>673</v>
      </c>
      <c r="G378" s="28">
        <v>4.8906</v>
      </c>
      <c r="H378" s="12">
        <v>146.72</v>
      </c>
      <c r="I378" s="29">
        <v>5.13513</v>
      </c>
      <c r="J378" s="12">
        <v>154</v>
      </c>
    </row>
    <row r="379" spans="1:10" s="44" customFormat="1" ht="38.25">
      <c r="A379" s="56">
        <v>376</v>
      </c>
      <c r="B379" s="52">
        <v>108049</v>
      </c>
      <c r="C379" s="52" t="s">
        <v>661</v>
      </c>
      <c r="D379" s="53" t="s">
        <v>662</v>
      </c>
      <c r="E379" s="53" t="s">
        <v>1760</v>
      </c>
      <c r="F379" s="53" t="s">
        <v>1761</v>
      </c>
      <c r="G379" s="28">
        <v>4.8906</v>
      </c>
      <c r="H379" s="12">
        <v>146.72</v>
      </c>
      <c r="I379" s="19">
        <v>5.13513</v>
      </c>
      <c r="J379" s="12">
        <v>154</v>
      </c>
    </row>
    <row r="380" spans="1:10" ht="25.5">
      <c r="A380" s="56">
        <v>377</v>
      </c>
      <c r="B380" s="13">
        <v>978698</v>
      </c>
      <c r="C380" s="13" t="s">
        <v>674</v>
      </c>
      <c r="D380" s="6" t="s">
        <v>675</v>
      </c>
      <c r="E380" s="6" t="s">
        <v>676</v>
      </c>
      <c r="F380" s="6" t="s">
        <v>677</v>
      </c>
      <c r="G380" s="9">
        <v>4.0635</v>
      </c>
      <c r="H380" s="12">
        <v>121.905</v>
      </c>
      <c r="I380" s="29">
        <v>4.266675</v>
      </c>
      <c r="J380" s="12">
        <v>128</v>
      </c>
    </row>
    <row r="381" spans="1:10" ht="15">
      <c r="A381" s="56">
        <v>378</v>
      </c>
      <c r="B381" s="13">
        <v>977462</v>
      </c>
      <c r="C381" s="13" t="s">
        <v>674</v>
      </c>
      <c r="D381" s="6" t="s">
        <v>675</v>
      </c>
      <c r="E381" s="6" t="s">
        <v>678</v>
      </c>
      <c r="F381" s="6" t="s">
        <v>13</v>
      </c>
      <c r="G381" s="9">
        <v>4.0635</v>
      </c>
      <c r="H381" s="12">
        <v>121.905</v>
      </c>
      <c r="I381" s="29">
        <v>4.266675</v>
      </c>
      <c r="J381" s="12">
        <v>128</v>
      </c>
    </row>
    <row r="382" spans="1:10" ht="25.5">
      <c r="A382" s="56">
        <v>379</v>
      </c>
      <c r="B382" s="13">
        <v>978701</v>
      </c>
      <c r="C382" s="13" t="s">
        <v>679</v>
      </c>
      <c r="D382" s="6" t="s">
        <v>680</v>
      </c>
      <c r="E382" s="6" t="s">
        <v>681</v>
      </c>
      <c r="F382" s="6" t="s">
        <v>677</v>
      </c>
      <c r="G382" s="9">
        <v>6.2</v>
      </c>
      <c r="H382" s="12">
        <v>186</v>
      </c>
      <c r="I382" s="29">
        <v>6.510000000000001</v>
      </c>
      <c r="J382" s="12">
        <v>195</v>
      </c>
    </row>
    <row r="383" spans="1:10" ht="15">
      <c r="A383" s="56">
        <v>380</v>
      </c>
      <c r="B383" s="13">
        <v>977489</v>
      </c>
      <c r="C383" s="13" t="s">
        <v>679</v>
      </c>
      <c r="D383" s="6" t="s">
        <v>680</v>
      </c>
      <c r="E383" s="6" t="s">
        <v>682</v>
      </c>
      <c r="F383" s="6" t="s">
        <v>13</v>
      </c>
      <c r="G383" s="9">
        <v>6.2</v>
      </c>
      <c r="H383" s="12">
        <v>186</v>
      </c>
      <c r="I383" s="29">
        <v>6.510000000000001</v>
      </c>
      <c r="J383" s="12">
        <v>195</v>
      </c>
    </row>
    <row r="384" spans="1:10" ht="15">
      <c r="A384" s="56">
        <v>381</v>
      </c>
      <c r="B384" s="13">
        <v>101389</v>
      </c>
      <c r="C384" s="13" t="s">
        <v>683</v>
      </c>
      <c r="D384" s="6" t="s">
        <v>684</v>
      </c>
      <c r="E384" s="6" t="s">
        <v>685</v>
      </c>
      <c r="F384" s="6" t="s">
        <v>27</v>
      </c>
      <c r="G384" s="9">
        <v>10.1905</v>
      </c>
      <c r="H384" s="12">
        <v>285.334</v>
      </c>
      <c r="I384" s="29">
        <v>10.700025</v>
      </c>
      <c r="J384" s="12">
        <v>300</v>
      </c>
    </row>
    <row r="385" spans="1:10" ht="25.5">
      <c r="A385" s="56">
        <v>382</v>
      </c>
      <c r="B385" s="13">
        <v>101427</v>
      </c>
      <c r="C385" s="13" t="s">
        <v>683</v>
      </c>
      <c r="D385" s="6" t="s">
        <v>684</v>
      </c>
      <c r="E385" s="6" t="s">
        <v>686</v>
      </c>
      <c r="F385" s="6" t="s">
        <v>174</v>
      </c>
      <c r="G385" s="9">
        <v>10.1905</v>
      </c>
      <c r="H385" s="12">
        <v>285.334</v>
      </c>
      <c r="I385" s="29">
        <v>10.700025</v>
      </c>
      <c r="J385" s="12">
        <v>300</v>
      </c>
    </row>
    <row r="386" spans="1:10" ht="51">
      <c r="A386" s="56">
        <v>383</v>
      </c>
      <c r="B386" s="14">
        <v>106674</v>
      </c>
      <c r="C386" s="13" t="s">
        <v>683</v>
      </c>
      <c r="D386" s="6" t="s">
        <v>684</v>
      </c>
      <c r="E386" s="6" t="s">
        <v>687</v>
      </c>
      <c r="F386" s="6" t="s">
        <v>1737</v>
      </c>
      <c r="G386" s="9">
        <v>10.1905</v>
      </c>
      <c r="H386" s="12">
        <v>305.715</v>
      </c>
      <c r="I386" s="29">
        <v>10.700025</v>
      </c>
      <c r="J386" s="12">
        <v>321</v>
      </c>
    </row>
    <row r="387" spans="1:10" ht="25.5">
      <c r="A387" s="56">
        <v>384</v>
      </c>
      <c r="B387" s="13">
        <v>101362</v>
      </c>
      <c r="C387" s="13" t="s">
        <v>683</v>
      </c>
      <c r="D387" s="6" t="s">
        <v>684</v>
      </c>
      <c r="E387" s="6" t="s">
        <v>688</v>
      </c>
      <c r="F387" s="6" t="s">
        <v>689</v>
      </c>
      <c r="G387" s="9">
        <v>10.1905</v>
      </c>
      <c r="H387" s="12">
        <v>305.715</v>
      </c>
      <c r="I387" s="29">
        <v>10.700025</v>
      </c>
      <c r="J387" s="12">
        <v>321</v>
      </c>
    </row>
    <row r="388" spans="1:10" ht="15">
      <c r="A388" s="56">
        <v>385</v>
      </c>
      <c r="B388" s="4">
        <v>105422</v>
      </c>
      <c r="C388" s="15" t="s">
        <v>690</v>
      </c>
      <c r="D388" s="6" t="s">
        <v>691</v>
      </c>
      <c r="E388" s="16" t="s">
        <v>692</v>
      </c>
      <c r="F388" s="8" t="s">
        <v>11</v>
      </c>
      <c r="G388" s="23">
        <v>10.1905</v>
      </c>
      <c r="H388" s="24">
        <v>305.715</v>
      </c>
      <c r="I388" s="29">
        <v>10.700025</v>
      </c>
      <c r="J388" s="19">
        <v>321</v>
      </c>
    </row>
    <row r="389" spans="1:10" ht="25.5">
      <c r="A389" s="56">
        <v>386</v>
      </c>
      <c r="B389" s="14">
        <v>108464</v>
      </c>
      <c r="C389" s="13" t="s">
        <v>690</v>
      </c>
      <c r="D389" s="6" t="s">
        <v>691</v>
      </c>
      <c r="E389" s="6" t="s">
        <v>693</v>
      </c>
      <c r="F389" s="6" t="s">
        <v>1774</v>
      </c>
      <c r="G389" s="9">
        <v>10.1905</v>
      </c>
      <c r="H389" s="12">
        <v>305.715</v>
      </c>
      <c r="I389" s="29">
        <v>10.700025</v>
      </c>
      <c r="J389" s="12">
        <v>321</v>
      </c>
    </row>
    <row r="390" spans="1:10" ht="38.25">
      <c r="A390" s="56">
        <v>387</v>
      </c>
      <c r="B390" s="4">
        <v>105023</v>
      </c>
      <c r="C390" s="15" t="s">
        <v>690</v>
      </c>
      <c r="D390" s="6" t="s">
        <v>691</v>
      </c>
      <c r="E390" s="16" t="s">
        <v>695</v>
      </c>
      <c r="F390" s="16" t="s">
        <v>696</v>
      </c>
      <c r="G390" s="23">
        <v>10.1905</v>
      </c>
      <c r="H390" s="24">
        <v>305.715</v>
      </c>
      <c r="I390" s="29">
        <v>10.700025</v>
      </c>
      <c r="J390" s="19">
        <v>321</v>
      </c>
    </row>
    <row r="391" spans="1:10" ht="15">
      <c r="A391" s="56">
        <v>388</v>
      </c>
      <c r="B391" s="4">
        <v>106453</v>
      </c>
      <c r="C391" s="15" t="s">
        <v>690</v>
      </c>
      <c r="D391" s="6" t="s">
        <v>691</v>
      </c>
      <c r="E391" s="16" t="s">
        <v>697</v>
      </c>
      <c r="F391" s="16" t="s">
        <v>27</v>
      </c>
      <c r="G391" s="23">
        <v>10.1905</v>
      </c>
      <c r="H391" s="24">
        <v>305.715</v>
      </c>
      <c r="I391" s="29">
        <v>10.700025</v>
      </c>
      <c r="J391" s="19">
        <v>321</v>
      </c>
    </row>
    <row r="392" spans="1:10" ht="51">
      <c r="A392" s="56">
        <v>389</v>
      </c>
      <c r="B392" s="13">
        <v>986933</v>
      </c>
      <c r="C392" s="13" t="s">
        <v>690</v>
      </c>
      <c r="D392" s="6" t="s">
        <v>691</v>
      </c>
      <c r="E392" s="6" t="s">
        <v>698</v>
      </c>
      <c r="F392" s="6" t="s">
        <v>699</v>
      </c>
      <c r="G392" s="9">
        <v>10.1905</v>
      </c>
      <c r="H392" s="12">
        <v>305.715</v>
      </c>
      <c r="I392" s="29">
        <v>10.700025</v>
      </c>
      <c r="J392" s="12">
        <v>321</v>
      </c>
    </row>
    <row r="393" spans="1:10" ht="15">
      <c r="A393" s="56">
        <v>390</v>
      </c>
      <c r="B393" s="4">
        <v>105007</v>
      </c>
      <c r="C393" s="15" t="s">
        <v>690</v>
      </c>
      <c r="D393" s="6" t="s">
        <v>691</v>
      </c>
      <c r="E393" s="16" t="s">
        <v>700</v>
      </c>
      <c r="F393" s="16" t="s">
        <v>41</v>
      </c>
      <c r="G393" s="23">
        <v>10.1905</v>
      </c>
      <c r="H393" s="24">
        <v>305.715</v>
      </c>
      <c r="I393" s="29">
        <v>10.700025</v>
      </c>
      <c r="J393" s="19">
        <v>321</v>
      </c>
    </row>
    <row r="394" spans="1:10" ht="15">
      <c r="A394" s="56">
        <v>391</v>
      </c>
      <c r="B394" s="14">
        <v>108529</v>
      </c>
      <c r="C394" s="13" t="s">
        <v>690</v>
      </c>
      <c r="D394" s="6" t="s">
        <v>691</v>
      </c>
      <c r="E394" s="6" t="s">
        <v>1788</v>
      </c>
      <c r="F394" s="6" t="s">
        <v>88</v>
      </c>
      <c r="G394" s="9">
        <v>10.1905</v>
      </c>
      <c r="H394" s="12">
        <v>305.715</v>
      </c>
      <c r="I394" s="29">
        <v>10.700025</v>
      </c>
      <c r="J394" s="12">
        <v>321</v>
      </c>
    </row>
    <row r="395" spans="1:10" s="44" customFormat="1" ht="15">
      <c r="A395" s="56">
        <v>392</v>
      </c>
      <c r="B395" s="14">
        <v>109363</v>
      </c>
      <c r="C395" s="13" t="s">
        <v>690</v>
      </c>
      <c r="D395" s="6" t="s">
        <v>691</v>
      </c>
      <c r="E395" s="6" t="s">
        <v>1814</v>
      </c>
      <c r="F395" s="6" t="s">
        <v>1620</v>
      </c>
      <c r="G395" s="9">
        <v>10.1905</v>
      </c>
      <c r="H395" s="12">
        <v>305.715</v>
      </c>
      <c r="I395" s="29">
        <v>10.700025</v>
      </c>
      <c r="J395" s="12">
        <v>321</v>
      </c>
    </row>
    <row r="396" spans="1:10" s="44" customFormat="1" ht="15">
      <c r="A396" s="56">
        <v>393</v>
      </c>
      <c r="B396" s="14">
        <v>109894</v>
      </c>
      <c r="C396" s="13" t="s">
        <v>690</v>
      </c>
      <c r="D396" s="6" t="s">
        <v>691</v>
      </c>
      <c r="E396" s="6" t="s">
        <v>1850</v>
      </c>
      <c r="F396" s="6" t="s">
        <v>93</v>
      </c>
      <c r="G396" s="9">
        <v>10.1905</v>
      </c>
      <c r="H396" s="12">
        <v>305.715</v>
      </c>
      <c r="I396" s="29">
        <v>10.700025</v>
      </c>
      <c r="J396" s="12">
        <v>321</v>
      </c>
    </row>
    <row r="397" spans="1:10" s="44" customFormat="1" ht="25.5">
      <c r="A397" s="56">
        <v>394</v>
      </c>
      <c r="B397" s="13">
        <v>975516</v>
      </c>
      <c r="C397" s="13" t="s">
        <v>701</v>
      </c>
      <c r="D397" s="6" t="s">
        <v>702</v>
      </c>
      <c r="E397" s="6" t="s">
        <v>703</v>
      </c>
      <c r="F397" s="6" t="s">
        <v>704</v>
      </c>
      <c r="G397" s="9">
        <v>29.0522</v>
      </c>
      <c r="H397" s="12">
        <v>1452.61</v>
      </c>
      <c r="I397" s="29">
        <v>30.50481</v>
      </c>
      <c r="J397" s="12">
        <v>1525</v>
      </c>
    </row>
    <row r="398" spans="1:10" ht="15">
      <c r="A398" s="56">
        <v>395</v>
      </c>
      <c r="B398" s="13">
        <v>979783</v>
      </c>
      <c r="C398" s="13" t="s">
        <v>705</v>
      </c>
      <c r="D398" s="6" t="s">
        <v>706</v>
      </c>
      <c r="E398" s="6" t="s">
        <v>707</v>
      </c>
      <c r="F398" s="6" t="s">
        <v>704</v>
      </c>
      <c r="G398" s="9">
        <v>66.6667</v>
      </c>
      <c r="H398" s="12">
        <v>2000.001</v>
      </c>
      <c r="I398" s="29">
        <v>70.00003500000001</v>
      </c>
      <c r="J398" s="12">
        <v>2100</v>
      </c>
    </row>
    <row r="399" spans="1:10" ht="15">
      <c r="A399" s="56">
        <v>396</v>
      </c>
      <c r="B399" s="13">
        <v>24783</v>
      </c>
      <c r="C399" s="13" t="s">
        <v>708</v>
      </c>
      <c r="D399" s="6" t="s">
        <v>709</v>
      </c>
      <c r="E399" s="6" t="s">
        <v>710</v>
      </c>
      <c r="F399" s="6" t="s">
        <v>27</v>
      </c>
      <c r="G399" s="9">
        <v>1.9144</v>
      </c>
      <c r="H399" s="12">
        <v>19.144</v>
      </c>
      <c r="I399" s="29">
        <v>2.01012</v>
      </c>
      <c r="J399" s="12">
        <v>20</v>
      </c>
    </row>
    <row r="400" spans="1:10" ht="15">
      <c r="A400" s="56">
        <v>397</v>
      </c>
      <c r="B400" s="13">
        <v>82384</v>
      </c>
      <c r="C400" s="13" t="s">
        <v>708</v>
      </c>
      <c r="D400" s="6" t="s">
        <v>709</v>
      </c>
      <c r="E400" s="6" t="s">
        <v>711</v>
      </c>
      <c r="F400" s="6" t="s">
        <v>222</v>
      </c>
      <c r="G400" s="9">
        <v>1.9144</v>
      </c>
      <c r="H400" s="12">
        <v>95.72</v>
      </c>
      <c r="I400" s="29">
        <v>2.01012</v>
      </c>
      <c r="J400" s="12">
        <v>101</v>
      </c>
    </row>
    <row r="401" spans="1:10" ht="15">
      <c r="A401" s="56">
        <v>398</v>
      </c>
      <c r="B401" s="14">
        <v>107883</v>
      </c>
      <c r="C401" s="13" t="s">
        <v>1754</v>
      </c>
      <c r="D401" s="6" t="s">
        <v>1746</v>
      </c>
      <c r="E401" s="6" t="s">
        <v>1750</v>
      </c>
      <c r="F401" s="6" t="s">
        <v>27</v>
      </c>
      <c r="G401" s="9">
        <v>23.208</v>
      </c>
      <c r="H401" s="12">
        <v>464.15999999999997</v>
      </c>
      <c r="I401" s="29">
        <v>24.368399999999998</v>
      </c>
      <c r="J401" s="12">
        <v>487</v>
      </c>
    </row>
    <row r="402" spans="1:10" ht="15">
      <c r="A402" s="56">
        <v>399</v>
      </c>
      <c r="B402" s="14">
        <v>107859</v>
      </c>
      <c r="C402" s="13" t="s">
        <v>1755</v>
      </c>
      <c r="D402" s="6" t="s">
        <v>1747</v>
      </c>
      <c r="E402" s="6" t="s">
        <v>1751</v>
      </c>
      <c r="F402" s="6" t="s">
        <v>27</v>
      </c>
      <c r="G402" s="9">
        <v>37.133</v>
      </c>
      <c r="H402" s="12">
        <v>742.6600000000001</v>
      </c>
      <c r="I402" s="29">
        <v>38.989650000000005</v>
      </c>
      <c r="J402" s="12">
        <v>780</v>
      </c>
    </row>
    <row r="403" spans="1:10" ht="15">
      <c r="A403" s="56">
        <v>400</v>
      </c>
      <c r="B403" s="14">
        <v>107867</v>
      </c>
      <c r="C403" s="13" t="s">
        <v>1756</v>
      </c>
      <c r="D403" s="6" t="s">
        <v>1748</v>
      </c>
      <c r="E403" s="6" t="s">
        <v>1752</v>
      </c>
      <c r="F403" s="6" t="s">
        <v>27</v>
      </c>
      <c r="G403" s="9">
        <v>92.832</v>
      </c>
      <c r="H403" s="12">
        <v>1856.6399999999999</v>
      </c>
      <c r="I403" s="29">
        <v>97.47359999999999</v>
      </c>
      <c r="J403" s="12">
        <v>1949</v>
      </c>
    </row>
    <row r="404" spans="1:10" ht="15">
      <c r="A404" s="56">
        <v>401</v>
      </c>
      <c r="B404" s="13">
        <v>107875</v>
      </c>
      <c r="C404" s="13" t="s">
        <v>1757</v>
      </c>
      <c r="D404" s="6" t="s">
        <v>1749</v>
      </c>
      <c r="E404" s="6" t="s">
        <v>1753</v>
      </c>
      <c r="F404" s="6" t="s">
        <v>27</v>
      </c>
      <c r="G404" s="9">
        <v>148.531</v>
      </c>
      <c r="H404" s="12">
        <v>2970.62</v>
      </c>
      <c r="I404" s="29">
        <v>155.95755000000003</v>
      </c>
      <c r="J404" s="12">
        <v>3119</v>
      </c>
    </row>
    <row r="405" spans="1:10" s="44" customFormat="1" ht="25.5">
      <c r="A405" s="56">
        <v>402</v>
      </c>
      <c r="B405" s="4">
        <v>108987</v>
      </c>
      <c r="C405" s="15" t="s">
        <v>712</v>
      </c>
      <c r="D405" s="16" t="s">
        <v>713</v>
      </c>
      <c r="E405" s="16" t="s">
        <v>714</v>
      </c>
      <c r="F405" s="16" t="s">
        <v>1796</v>
      </c>
      <c r="G405" s="23">
        <v>3.6345</v>
      </c>
      <c r="H405" s="24">
        <v>72.69</v>
      </c>
      <c r="I405" s="29">
        <v>3.816225</v>
      </c>
      <c r="J405" s="24">
        <v>76</v>
      </c>
    </row>
    <row r="406" spans="1:10" s="44" customFormat="1" ht="25.5">
      <c r="A406" s="56">
        <v>403</v>
      </c>
      <c r="B406" s="4">
        <v>108979</v>
      </c>
      <c r="C406" s="15" t="s">
        <v>715</v>
      </c>
      <c r="D406" s="6" t="s">
        <v>716</v>
      </c>
      <c r="E406" s="16" t="s">
        <v>717</v>
      </c>
      <c r="F406" s="16" t="s">
        <v>1796</v>
      </c>
      <c r="G406" s="23">
        <v>9.5</v>
      </c>
      <c r="H406" s="30">
        <v>190</v>
      </c>
      <c r="I406" s="29">
        <v>9.975</v>
      </c>
      <c r="J406" s="12">
        <v>200</v>
      </c>
    </row>
    <row r="407" spans="1:10" ht="15">
      <c r="A407" s="56">
        <v>404</v>
      </c>
      <c r="B407" s="13">
        <v>98965</v>
      </c>
      <c r="C407" s="13" t="s">
        <v>718</v>
      </c>
      <c r="D407" s="6" t="s">
        <v>719</v>
      </c>
      <c r="E407" s="6" t="s">
        <v>720</v>
      </c>
      <c r="F407" s="6" t="s">
        <v>138</v>
      </c>
      <c r="G407" s="9">
        <v>3.4235</v>
      </c>
      <c r="H407" s="12">
        <v>68.47</v>
      </c>
      <c r="I407" s="29">
        <v>3.5946750000000005</v>
      </c>
      <c r="J407" s="12">
        <v>72</v>
      </c>
    </row>
    <row r="408" spans="1:10" ht="15">
      <c r="A408" s="56">
        <v>405</v>
      </c>
      <c r="B408" s="13">
        <v>98973</v>
      </c>
      <c r="C408" s="13" t="s">
        <v>721</v>
      </c>
      <c r="D408" s="6" t="s">
        <v>722</v>
      </c>
      <c r="E408" s="6" t="s">
        <v>723</v>
      </c>
      <c r="F408" s="6" t="s">
        <v>138</v>
      </c>
      <c r="G408" s="9">
        <v>9.5238</v>
      </c>
      <c r="H408" s="12">
        <v>476.19</v>
      </c>
      <c r="I408" s="29">
        <v>9.99999</v>
      </c>
      <c r="J408" s="12">
        <v>500</v>
      </c>
    </row>
    <row r="409" spans="1:10" ht="15">
      <c r="A409" s="56">
        <v>406</v>
      </c>
      <c r="B409" s="13">
        <v>98981</v>
      </c>
      <c r="C409" s="13" t="s">
        <v>724</v>
      </c>
      <c r="D409" s="6" t="s">
        <v>725</v>
      </c>
      <c r="E409" s="6" t="s">
        <v>726</v>
      </c>
      <c r="F409" s="6" t="s">
        <v>138</v>
      </c>
      <c r="G409" s="9">
        <v>27.0857</v>
      </c>
      <c r="H409" s="12">
        <v>1354.285</v>
      </c>
      <c r="I409" s="29">
        <v>28.439985</v>
      </c>
      <c r="J409" s="12">
        <v>1422</v>
      </c>
    </row>
    <row r="410" spans="1:10" ht="15">
      <c r="A410" s="56">
        <v>407</v>
      </c>
      <c r="B410" s="13">
        <v>96865</v>
      </c>
      <c r="C410" s="13" t="s">
        <v>727</v>
      </c>
      <c r="D410" s="6" t="s">
        <v>728</v>
      </c>
      <c r="E410" s="6" t="s">
        <v>729</v>
      </c>
      <c r="F410" s="6" t="s">
        <v>138</v>
      </c>
      <c r="G410" s="9">
        <v>0.8381</v>
      </c>
      <c r="H410" s="12">
        <v>41.905</v>
      </c>
      <c r="I410" s="29">
        <v>0.880005</v>
      </c>
      <c r="J410" s="12">
        <v>44</v>
      </c>
    </row>
    <row r="411" spans="1:10" ht="15">
      <c r="A411" s="56">
        <v>408</v>
      </c>
      <c r="B411" s="13">
        <v>96873</v>
      </c>
      <c r="C411" s="13" t="s">
        <v>730</v>
      </c>
      <c r="D411" s="6" t="s">
        <v>731</v>
      </c>
      <c r="E411" s="6" t="s">
        <v>732</v>
      </c>
      <c r="F411" s="6" t="s">
        <v>138</v>
      </c>
      <c r="G411" s="9">
        <v>0.9143</v>
      </c>
      <c r="H411" s="12">
        <v>45.715</v>
      </c>
      <c r="I411" s="29">
        <v>0.9600150000000001</v>
      </c>
      <c r="J411" s="12">
        <v>48</v>
      </c>
    </row>
    <row r="412" spans="1:10" ht="15">
      <c r="A412" s="56">
        <v>409</v>
      </c>
      <c r="B412" s="13">
        <v>96881</v>
      </c>
      <c r="C412" s="13" t="s">
        <v>733</v>
      </c>
      <c r="D412" s="6" t="s">
        <v>734</v>
      </c>
      <c r="E412" s="6" t="s">
        <v>735</v>
      </c>
      <c r="F412" s="6" t="s">
        <v>138</v>
      </c>
      <c r="G412" s="9">
        <v>1.2381</v>
      </c>
      <c r="H412" s="12">
        <v>61.905</v>
      </c>
      <c r="I412" s="29">
        <v>1.300005</v>
      </c>
      <c r="J412" s="12">
        <v>65</v>
      </c>
    </row>
    <row r="413" spans="1:10" ht="15">
      <c r="A413" s="56">
        <v>410</v>
      </c>
      <c r="B413" s="13">
        <v>966266</v>
      </c>
      <c r="C413" s="13" t="s">
        <v>736</v>
      </c>
      <c r="D413" s="6" t="s">
        <v>737</v>
      </c>
      <c r="E413" s="6" t="s">
        <v>738</v>
      </c>
      <c r="F413" s="6" t="s">
        <v>138</v>
      </c>
      <c r="G413" s="9">
        <v>0.966</v>
      </c>
      <c r="H413" s="12">
        <v>48.3</v>
      </c>
      <c r="I413" s="29">
        <v>1.0143</v>
      </c>
      <c r="J413" s="12">
        <v>51</v>
      </c>
    </row>
    <row r="414" spans="1:10" ht="25.5">
      <c r="A414" s="56">
        <v>411</v>
      </c>
      <c r="B414" s="13">
        <v>24554</v>
      </c>
      <c r="C414" s="13" t="s">
        <v>739</v>
      </c>
      <c r="D414" s="6" t="s">
        <v>740</v>
      </c>
      <c r="E414" s="6" t="s">
        <v>741</v>
      </c>
      <c r="F414" s="6" t="s">
        <v>11</v>
      </c>
      <c r="G414" s="9">
        <v>6.1905</v>
      </c>
      <c r="H414" s="12">
        <v>123.81</v>
      </c>
      <c r="I414" s="29">
        <v>6.500025000000001</v>
      </c>
      <c r="J414" s="12">
        <v>130</v>
      </c>
    </row>
    <row r="415" spans="1:10" ht="25.5">
      <c r="A415" s="56">
        <v>412</v>
      </c>
      <c r="B415" s="13">
        <v>99317</v>
      </c>
      <c r="C415" s="13" t="s">
        <v>742</v>
      </c>
      <c r="D415" s="6" t="s">
        <v>743</v>
      </c>
      <c r="E415" s="6" t="s">
        <v>744</v>
      </c>
      <c r="F415" s="6" t="s">
        <v>11</v>
      </c>
      <c r="G415" s="9">
        <v>8.1058</v>
      </c>
      <c r="H415" s="12">
        <v>364.761</v>
      </c>
      <c r="I415" s="29">
        <v>8.511090000000001</v>
      </c>
      <c r="J415" s="12">
        <v>383</v>
      </c>
    </row>
    <row r="416" spans="1:10" ht="15">
      <c r="A416" s="56">
        <v>413</v>
      </c>
      <c r="B416" s="13">
        <v>950777</v>
      </c>
      <c r="C416" s="13" t="s">
        <v>745</v>
      </c>
      <c r="D416" s="6" t="s">
        <v>746</v>
      </c>
      <c r="E416" s="6" t="s">
        <v>747</v>
      </c>
      <c r="F416" s="6" t="s">
        <v>93</v>
      </c>
      <c r="G416" s="9">
        <v>2.737</v>
      </c>
      <c r="H416" s="12">
        <v>54.74</v>
      </c>
      <c r="I416" s="29">
        <v>2.87385</v>
      </c>
      <c r="J416" s="12">
        <v>57</v>
      </c>
    </row>
    <row r="417" spans="1:10" ht="25.5">
      <c r="A417" s="56">
        <v>414</v>
      </c>
      <c r="B417" s="13">
        <v>101435</v>
      </c>
      <c r="C417" s="13" t="s">
        <v>745</v>
      </c>
      <c r="D417" s="6" t="s">
        <v>746</v>
      </c>
      <c r="E417" s="6" t="s">
        <v>748</v>
      </c>
      <c r="F417" s="6" t="s">
        <v>138</v>
      </c>
      <c r="G417" s="9">
        <v>2.737</v>
      </c>
      <c r="H417" s="12">
        <v>54.74</v>
      </c>
      <c r="I417" s="29">
        <v>2.87385</v>
      </c>
      <c r="J417" s="12">
        <v>57</v>
      </c>
    </row>
    <row r="418" spans="1:10" ht="15">
      <c r="A418" s="56">
        <v>415</v>
      </c>
      <c r="B418" s="14">
        <v>108537</v>
      </c>
      <c r="C418" s="13" t="s">
        <v>749</v>
      </c>
      <c r="D418" s="6" t="s">
        <v>750</v>
      </c>
      <c r="E418" s="6" t="s">
        <v>1787</v>
      </c>
      <c r="F418" s="6" t="s">
        <v>15</v>
      </c>
      <c r="G418" s="9">
        <v>1.5238</v>
      </c>
      <c r="H418" s="12">
        <v>21.3332</v>
      </c>
      <c r="I418" s="29">
        <v>1.59999</v>
      </c>
      <c r="J418" s="12">
        <v>22</v>
      </c>
    </row>
    <row r="419" spans="1:10" ht="25.5">
      <c r="A419" s="56">
        <v>416</v>
      </c>
      <c r="B419" s="13">
        <v>89133</v>
      </c>
      <c r="C419" s="13" t="s">
        <v>749</v>
      </c>
      <c r="D419" s="6" t="s">
        <v>750</v>
      </c>
      <c r="E419" s="6" t="s">
        <v>751</v>
      </c>
      <c r="F419" s="6" t="s">
        <v>11</v>
      </c>
      <c r="G419" s="9">
        <v>1.5238</v>
      </c>
      <c r="H419" s="12">
        <v>152.38</v>
      </c>
      <c r="I419" s="29">
        <v>1.59999</v>
      </c>
      <c r="J419" s="12">
        <v>160</v>
      </c>
    </row>
    <row r="420" spans="1:10" ht="15">
      <c r="A420" s="56">
        <v>417</v>
      </c>
      <c r="B420" s="13">
        <v>965669</v>
      </c>
      <c r="C420" s="13" t="s">
        <v>749</v>
      </c>
      <c r="D420" s="6" t="s">
        <v>750</v>
      </c>
      <c r="E420" s="6" t="s">
        <v>752</v>
      </c>
      <c r="F420" s="6" t="s">
        <v>13</v>
      </c>
      <c r="G420" s="9">
        <v>1.5238</v>
      </c>
      <c r="H420" s="12">
        <v>152.38</v>
      </c>
      <c r="I420" s="29">
        <v>1.59999</v>
      </c>
      <c r="J420" s="12">
        <v>160</v>
      </c>
    </row>
    <row r="421" spans="1:10" ht="15">
      <c r="A421" s="56">
        <v>418</v>
      </c>
      <c r="B421" s="13">
        <v>43079</v>
      </c>
      <c r="C421" s="13" t="s">
        <v>753</v>
      </c>
      <c r="D421" s="6" t="s">
        <v>754</v>
      </c>
      <c r="E421" s="6" t="s">
        <v>755</v>
      </c>
      <c r="F421" s="6" t="s">
        <v>11</v>
      </c>
      <c r="G421" s="9">
        <v>0.4762</v>
      </c>
      <c r="H421" s="12">
        <v>47.62</v>
      </c>
      <c r="I421" s="29">
        <v>0.5000100000000001</v>
      </c>
      <c r="J421" s="12">
        <v>50</v>
      </c>
    </row>
    <row r="422" spans="1:10" ht="15">
      <c r="A422" s="56">
        <v>419</v>
      </c>
      <c r="B422" s="13">
        <v>44725</v>
      </c>
      <c r="C422" s="13" t="s">
        <v>753</v>
      </c>
      <c r="D422" s="6" t="s">
        <v>754</v>
      </c>
      <c r="E422" s="6" t="s">
        <v>756</v>
      </c>
      <c r="F422" s="6" t="s">
        <v>27</v>
      </c>
      <c r="G422" s="9">
        <v>0.4762</v>
      </c>
      <c r="H422" s="12">
        <v>47.62</v>
      </c>
      <c r="I422" s="29">
        <v>0.5000100000000001</v>
      </c>
      <c r="J422" s="12">
        <v>50</v>
      </c>
    </row>
    <row r="423" spans="1:10" ht="25.5">
      <c r="A423" s="56">
        <v>420</v>
      </c>
      <c r="B423" s="13">
        <v>103713</v>
      </c>
      <c r="C423" s="13" t="s">
        <v>757</v>
      </c>
      <c r="D423" s="6" t="s">
        <v>758</v>
      </c>
      <c r="E423" s="6" t="s">
        <v>759</v>
      </c>
      <c r="F423" s="6" t="s">
        <v>760</v>
      </c>
      <c r="G423" s="28">
        <v>2.4917</v>
      </c>
      <c r="H423" s="19">
        <v>39.867</v>
      </c>
      <c r="I423" s="29">
        <v>2.616285</v>
      </c>
      <c r="J423" s="12">
        <v>42</v>
      </c>
    </row>
    <row r="424" spans="1:10" ht="25.5">
      <c r="A424" s="56">
        <v>421</v>
      </c>
      <c r="B424" s="17">
        <v>102067</v>
      </c>
      <c r="C424" s="17" t="s">
        <v>761</v>
      </c>
      <c r="D424" s="18" t="s">
        <v>762</v>
      </c>
      <c r="E424" s="18" t="s">
        <v>763</v>
      </c>
      <c r="F424" s="17" t="s">
        <v>764</v>
      </c>
      <c r="G424" s="28">
        <v>3.7376</v>
      </c>
      <c r="H424" s="19">
        <v>59.802</v>
      </c>
      <c r="I424" s="29">
        <v>3.9244800000000004</v>
      </c>
      <c r="J424" s="12">
        <v>63</v>
      </c>
    </row>
    <row r="425" spans="1:10" ht="25.5">
      <c r="A425" s="56">
        <v>422</v>
      </c>
      <c r="B425" s="17">
        <v>102075</v>
      </c>
      <c r="C425" s="17" t="s">
        <v>765</v>
      </c>
      <c r="D425" s="18" t="s">
        <v>766</v>
      </c>
      <c r="E425" s="18" t="s">
        <v>767</v>
      </c>
      <c r="F425" s="17" t="s">
        <v>764</v>
      </c>
      <c r="G425" s="28">
        <v>4.9834</v>
      </c>
      <c r="H425" s="19">
        <v>69.768</v>
      </c>
      <c r="I425" s="29">
        <v>5.23257</v>
      </c>
      <c r="J425" s="12">
        <v>73</v>
      </c>
    </row>
    <row r="426" spans="1:10" ht="15">
      <c r="A426" s="56">
        <v>423</v>
      </c>
      <c r="B426" s="13">
        <v>20796</v>
      </c>
      <c r="C426" s="13" t="s">
        <v>768</v>
      </c>
      <c r="D426" s="6" t="s">
        <v>769</v>
      </c>
      <c r="E426" s="6" t="s">
        <v>770</v>
      </c>
      <c r="F426" s="6" t="s">
        <v>27</v>
      </c>
      <c r="G426" s="9">
        <v>2.0987</v>
      </c>
      <c r="H426" s="12">
        <v>33.579</v>
      </c>
      <c r="I426" s="29">
        <v>2.2036350000000002</v>
      </c>
      <c r="J426" s="12">
        <v>35</v>
      </c>
    </row>
    <row r="427" spans="1:10" ht="15">
      <c r="A427" s="56">
        <v>424</v>
      </c>
      <c r="B427" s="13">
        <v>79758</v>
      </c>
      <c r="C427" s="13" t="s">
        <v>771</v>
      </c>
      <c r="D427" s="6" t="s">
        <v>772</v>
      </c>
      <c r="E427" s="6" t="s">
        <v>773</v>
      </c>
      <c r="F427" s="6" t="s">
        <v>11</v>
      </c>
      <c r="G427" s="9">
        <v>2.4917</v>
      </c>
      <c r="H427" s="12">
        <v>39.867</v>
      </c>
      <c r="I427" s="29">
        <v>2.616285</v>
      </c>
      <c r="J427" s="12">
        <v>42</v>
      </c>
    </row>
    <row r="428" spans="1:10" ht="15">
      <c r="A428" s="56">
        <v>425</v>
      </c>
      <c r="B428" s="13">
        <v>20826</v>
      </c>
      <c r="C428" s="13" t="s">
        <v>771</v>
      </c>
      <c r="D428" s="6" t="s">
        <v>772</v>
      </c>
      <c r="E428" s="6" t="s">
        <v>774</v>
      </c>
      <c r="F428" s="6" t="s">
        <v>27</v>
      </c>
      <c r="G428" s="9">
        <v>2.4917</v>
      </c>
      <c r="H428" s="12">
        <v>39.867</v>
      </c>
      <c r="I428" s="29">
        <v>2.616285</v>
      </c>
      <c r="J428" s="12">
        <v>42</v>
      </c>
    </row>
    <row r="429" spans="1:10" ht="15">
      <c r="A429" s="56">
        <v>426</v>
      </c>
      <c r="B429" s="13">
        <v>988081</v>
      </c>
      <c r="C429" s="13" t="s">
        <v>771</v>
      </c>
      <c r="D429" s="6" t="s">
        <v>772</v>
      </c>
      <c r="E429" s="6" t="s">
        <v>775</v>
      </c>
      <c r="F429" s="6" t="s">
        <v>776</v>
      </c>
      <c r="G429" s="9">
        <v>2.4917</v>
      </c>
      <c r="H429" s="12">
        <v>39.867</v>
      </c>
      <c r="I429" s="29">
        <v>2.616285</v>
      </c>
      <c r="J429" s="12">
        <v>42</v>
      </c>
    </row>
    <row r="430" spans="1:10" ht="38.25">
      <c r="A430" s="56">
        <v>427</v>
      </c>
      <c r="B430" s="4">
        <v>104183</v>
      </c>
      <c r="C430" s="15" t="s">
        <v>777</v>
      </c>
      <c r="D430" s="6" t="s">
        <v>778</v>
      </c>
      <c r="E430" s="16" t="s">
        <v>779</v>
      </c>
      <c r="F430" s="16" t="s">
        <v>760</v>
      </c>
      <c r="G430" s="23">
        <v>3.836</v>
      </c>
      <c r="H430" s="12">
        <v>230.16</v>
      </c>
      <c r="I430" s="29">
        <v>4.0278</v>
      </c>
      <c r="J430" s="19">
        <v>242</v>
      </c>
    </row>
    <row r="431" spans="1:10" ht="25.5">
      <c r="A431" s="56">
        <v>428</v>
      </c>
      <c r="B431" s="31">
        <v>104175</v>
      </c>
      <c r="C431" s="5" t="s">
        <v>780</v>
      </c>
      <c r="D431" s="6" t="s">
        <v>781</v>
      </c>
      <c r="E431" s="16" t="s">
        <v>782</v>
      </c>
      <c r="F431" s="16" t="s">
        <v>760</v>
      </c>
      <c r="G431" s="9">
        <v>8.4444</v>
      </c>
      <c r="H431" s="12">
        <v>253.332</v>
      </c>
      <c r="I431" s="29">
        <v>8.866620000000001</v>
      </c>
      <c r="J431" s="12">
        <v>266</v>
      </c>
    </row>
    <row r="432" spans="1:10" ht="25.5">
      <c r="A432" s="56">
        <v>429</v>
      </c>
      <c r="B432" s="31">
        <v>104167</v>
      </c>
      <c r="C432" s="5" t="s">
        <v>783</v>
      </c>
      <c r="D432" s="6" t="s">
        <v>784</v>
      </c>
      <c r="E432" s="16" t="s">
        <v>785</v>
      </c>
      <c r="F432" s="16" t="s">
        <v>760</v>
      </c>
      <c r="G432" s="23">
        <v>10.6032</v>
      </c>
      <c r="H432" s="24">
        <v>318.096</v>
      </c>
      <c r="I432" s="29">
        <v>11.13336</v>
      </c>
      <c r="J432" s="12">
        <v>334</v>
      </c>
    </row>
    <row r="433" spans="1:10" ht="25.5">
      <c r="A433" s="56">
        <v>430</v>
      </c>
      <c r="B433" s="13">
        <v>994758</v>
      </c>
      <c r="C433" s="13" t="s">
        <v>787</v>
      </c>
      <c r="D433" s="6" t="s">
        <v>788</v>
      </c>
      <c r="E433" s="6" t="s">
        <v>789</v>
      </c>
      <c r="F433" s="6" t="s">
        <v>11</v>
      </c>
      <c r="G433" s="9">
        <v>1.0474</v>
      </c>
      <c r="H433" s="12">
        <v>73.318</v>
      </c>
      <c r="I433" s="29">
        <v>1.0997700000000001</v>
      </c>
      <c r="J433" s="12">
        <v>77</v>
      </c>
    </row>
    <row r="434" spans="1:10" ht="25.5">
      <c r="A434" s="56">
        <v>431</v>
      </c>
      <c r="B434" s="4">
        <v>104051</v>
      </c>
      <c r="C434" s="15" t="s">
        <v>787</v>
      </c>
      <c r="D434" s="6" t="s">
        <v>788</v>
      </c>
      <c r="E434" s="16" t="s">
        <v>790</v>
      </c>
      <c r="F434" s="16" t="s">
        <v>15</v>
      </c>
      <c r="G434" s="23">
        <v>1.0474</v>
      </c>
      <c r="H434" s="24">
        <v>73.318</v>
      </c>
      <c r="I434" s="29">
        <v>1.0997700000000001</v>
      </c>
      <c r="J434" s="19">
        <v>77</v>
      </c>
    </row>
    <row r="435" spans="1:10" ht="25.5">
      <c r="A435" s="56">
        <v>432</v>
      </c>
      <c r="B435" s="13">
        <v>984019</v>
      </c>
      <c r="C435" s="13" t="s">
        <v>787</v>
      </c>
      <c r="D435" s="6" t="s">
        <v>788</v>
      </c>
      <c r="E435" s="6" t="s">
        <v>791</v>
      </c>
      <c r="F435" s="6" t="s">
        <v>792</v>
      </c>
      <c r="G435" s="9">
        <v>1.0474</v>
      </c>
      <c r="H435" s="12">
        <v>73.318</v>
      </c>
      <c r="I435" s="29">
        <v>1.0997700000000001</v>
      </c>
      <c r="J435" s="12">
        <v>77</v>
      </c>
    </row>
    <row r="436" spans="1:10" ht="25.5">
      <c r="A436" s="56">
        <v>433</v>
      </c>
      <c r="B436" s="13">
        <v>984027</v>
      </c>
      <c r="C436" s="13" t="s">
        <v>787</v>
      </c>
      <c r="D436" s="6" t="s">
        <v>788</v>
      </c>
      <c r="E436" s="6" t="s">
        <v>793</v>
      </c>
      <c r="F436" s="6" t="s">
        <v>88</v>
      </c>
      <c r="G436" s="9">
        <v>1.0474</v>
      </c>
      <c r="H436" s="12">
        <v>73.318</v>
      </c>
      <c r="I436" s="29">
        <v>1.0997700000000001</v>
      </c>
      <c r="J436" s="12">
        <v>77</v>
      </c>
    </row>
    <row r="437" spans="1:10" ht="25.5">
      <c r="A437" s="56">
        <v>434</v>
      </c>
      <c r="B437" s="4">
        <v>106739</v>
      </c>
      <c r="C437" s="15" t="s">
        <v>787</v>
      </c>
      <c r="D437" s="6" t="s">
        <v>788</v>
      </c>
      <c r="E437" s="16" t="s">
        <v>794</v>
      </c>
      <c r="F437" s="16" t="s">
        <v>795</v>
      </c>
      <c r="G437" s="23">
        <v>1.0474</v>
      </c>
      <c r="H437" s="24">
        <v>73.318</v>
      </c>
      <c r="I437" s="29">
        <v>1.0997700000000001</v>
      </c>
      <c r="J437" s="19">
        <v>77</v>
      </c>
    </row>
    <row r="438" spans="1:10" ht="38.25">
      <c r="A438" s="56">
        <v>435</v>
      </c>
      <c r="B438" s="32">
        <v>97772</v>
      </c>
      <c r="C438" s="13" t="s">
        <v>787</v>
      </c>
      <c r="D438" s="6" t="s">
        <v>788</v>
      </c>
      <c r="E438" s="6" t="s">
        <v>796</v>
      </c>
      <c r="F438" s="6" t="s">
        <v>303</v>
      </c>
      <c r="G438" s="9">
        <v>1.0474</v>
      </c>
      <c r="H438" s="12">
        <v>73.318</v>
      </c>
      <c r="I438" s="29">
        <v>1.0997700000000001</v>
      </c>
      <c r="J438" s="12">
        <v>77</v>
      </c>
    </row>
    <row r="439" spans="1:10" ht="25.5">
      <c r="A439" s="56">
        <v>436</v>
      </c>
      <c r="B439" s="32">
        <v>984035</v>
      </c>
      <c r="C439" s="13" t="s">
        <v>787</v>
      </c>
      <c r="D439" s="6" t="s">
        <v>788</v>
      </c>
      <c r="E439" s="6" t="s">
        <v>797</v>
      </c>
      <c r="F439" s="6" t="s">
        <v>88</v>
      </c>
      <c r="G439" s="9">
        <v>1.0474</v>
      </c>
      <c r="H439" s="12">
        <v>146.636</v>
      </c>
      <c r="I439" s="29">
        <v>1.0997700000000001</v>
      </c>
      <c r="J439" s="12">
        <v>154</v>
      </c>
    </row>
    <row r="440" spans="1:10" ht="25.5">
      <c r="A440" s="56">
        <v>437</v>
      </c>
      <c r="B440" s="4">
        <v>107212</v>
      </c>
      <c r="C440" s="15" t="s">
        <v>798</v>
      </c>
      <c r="D440" s="6" t="s">
        <v>799</v>
      </c>
      <c r="E440" s="16" t="s">
        <v>800</v>
      </c>
      <c r="F440" s="16" t="s">
        <v>15</v>
      </c>
      <c r="G440" s="23">
        <v>2.5048</v>
      </c>
      <c r="H440" s="24">
        <v>250.48</v>
      </c>
      <c r="I440" s="29">
        <v>2.63004</v>
      </c>
      <c r="J440" s="19">
        <v>263</v>
      </c>
    </row>
    <row r="441" spans="1:10" ht="25.5">
      <c r="A441" s="56">
        <v>438</v>
      </c>
      <c r="B441" s="17">
        <v>106682</v>
      </c>
      <c r="C441" s="17" t="s">
        <v>801</v>
      </c>
      <c r="D441" s="6" t="s">
        <v>802</v>
      </c>
      <c r="E441" s="18" t="s">
        <v>803</v>
      </c>
      <c r="F441" s="17" t="s">
        <v>804</v>
      </c>
      <c r="G441" s="9">
        <v>6.6667</v>
      </c>
      <c r="H441" s="12">
        <v>66.667</v>
      </c>
      <c r="I441" s="29">
        <v>7.000035</v>
      </c>
      <c r="J441" s="12">
        <v>70</v>
      </c>
    </row>
    <row r="442" spans="1:10" ht="25.5">
      <c r="A442" s="56">
        <v>439</v>
      </c>
      <c r="B442" s="13">
        <v>998486</v>
      </c>
      <c r="C442" s="13" t="s">
        <v>801</v>
      </c>
      <c r="D442" s="6" t="s">
        <v>802</v>
      </c>
      <c r="E442" s="6" t="s">
        <v>805</v>
      </c>
      <c r="F442" s="6" t="s">
        <v>14</v>
      </c>
      <c r="G442" s="9">
        <v>6.6667</v>
      </c>
      <c r="H442" s="12">
        <v>66.667</v>
      </c>
      <c r="I442" s="29">
        <v>7.000035</v>
      </c>
      <c r="J442" s="12">
        <v>70</v>
      </c>
    </row>
    <row r="443" spans="1:10" ht="25.5">
      <c r="A443" s="56">
        <v>440</v>
      </c>
      <c r="B443" s="17">
        <v>963445</v>
      </c>
      <c r="C443" s="17" t="s">
        <v>801</v>
      </c>
      <c r="D443" s="6" t="s">
        <v>802</v>
      </c>
      <c r="E443" s="18" t="s">
        <v>806</v>
      </c>
      <c r="F443" s="17" t="s">
        <v>804</v>
      </c>
      <c r="G443" s="28">
        <v>6.6667</v>
      </c>
      <c r="H443" s="19">
        <v>93.334</v>
      </c>
      <c r="I443" s="29">
        <v>7.000035</v>
      </c>
      <c r="J443" s="12">
        <v>98</v>
      </c>
    </row>
    <row r="444" spans="1:10" ht="25.5">
      <c r="A444" s="56">
        <v>441</v>
      </c>
      <c r="B444" s="13">
        <v>998508</v>
      </c>
      <c r="C444" s="13" t="s">
        <v>801</v>
      </c>
      <c r="D444" s="6" t="s">
        <v>802</v>
      </c>
      <c r="E444" s="6" t="s">
        <v>807</v>
      </c>
      <c r="F444" s="6" t="s">
        <v>808</v>
      </c>
      <c r="G444" s="9">
        <v>6.6667</v>
      </c>
      <c r="H444" s="12">
        <v>133.334</v>
      </c>
      <c r="I444" s="29">
        <v>7.000035</v>
      </c>
      <c r="J444" s="12">
        <v>140</v>
      </c>
    </row>
    <row r="445" spans="1:10" ht="25.5">
      <c r="A445" s="56">
        <v>442</v>
      </c>
      <c r="B445" s="13">
        <v>998516</v>
      </c>
      <c r="C445" s="13" t="s">
        <v>801</v>
      </c>
      <c r="D445" s="6" t="s">
        <v>802</v>
      </c>
      <c r="E445" s="6" t="s">
        <v>809</v>
      </c>
      <c r="F445" s="6" t="s">
        <v>88</v>
      </c>
      <c r="G445" s="9">
        <v>6.6667</v>
      </c>
      <c r="H445" s="12">
        <v>133.334</v>
      </c>
      <c r="I445" s="29">
        <v>7.000035</v>
      </c>
      <c r="J445" s="12">
        <v>140</v>
      </c>
    </row>
    <row r="446" spans="1:10" ht="25.5">
      <c r="A446" s="56">
        <v>443</v>
      </c>
      <c r="B446" s="13">
        <v>998583</v>
      </c>
      <c r="C446" s="13" t="s">
        <v>810</v>
      </c>
      <c r="D446" s="6" t="s">
        <v>811</v>
      </c>
      <c r="E446" s="6" t="s">
        <v>812</v>
      </c>
      <c r="F446" s="6" t="s">
        <v>11</v>
      </c>
      <c r="G446" s="9">
        <v>10.6341</v>
      </c>
      <c r="H446" s="12">
        <v>106.34100000000001</v>
      </c>
      <c r="I446" s="29">
        <v>11.165805</v>
      </c>
      <c r="J446" s="12">
        <v>112</v>
      </c>
    </row>
    <row r="447" spans="1:10" ht="25.5">
      <c r="A447" s="56">
        <v>444</v>
      </c>
      <c r="B447" s="20">
        <v>104426</v>
      </c>
      <c r="C447" s="5" t="s">
        <v>810</v>
      </c>
      <c r="D447" s="6" t="s">
        <v>811</v>
      </c>
      <c r="E447" s="16" t="s">
        <v>813</v>
      </c>
      <c r="F447" s="16" t="s">
        <v>15</v>
      </c>
      <c r="G447" s="9">
        <v>10.6341</v>
      </c>
      <c r="H447" s="12">
        <v>106.34100000000001</v>
      </c>
      <c r="I447" s="29">
        <v>11.165805</v>
      </c>
      <c r="J447" s="12">
        <v>112</v>
      </c>
    </row>
    <row r="448" spans="1:10" ht="25.5">
      <c r="A448" s="56">
        <v>445</v>
      </c>
      <c r="B448" s="20">
        <v>105694</v>
      </c>
      <c r="C448" s="5" t="s">
        <v>810</v>
      </c>
      <c r="D448" s="6" t="s">
        <v>811</v>
      </c>
      <c r="E448" s="16" t="s">
        <v>814</v>
      </c>
      <c r="F448" s="16" t="s">
        <v>88</v>
      </c>
      <c r="G448" s="9">
        <v>10.6341</v>
      </c>
      <c r="H448" s="12">
        <v>106.34100000000001</v>
      </c>
      <c r="I448" s="29">
        <v>11.165805</v>
      </c>
      <c r="J448" s="12">
        <v>112</v>
      </c>
    </row>
    <row r="449" spans="1:10" ht="25.5">
      <c r="A449" s="56">
        <v>446</v>
      </c>
      <c r="B449" s="17">
        <v>106704</v>
      </c>
      <c r="C449" s="17" t="s">
        <v>810</v>
      </c>
      <c r="D449" s="6" t="s">
        <v>811</v>
      </c>
      <c r="E449" s="18" t="s">
        <v>815</v>
      </c>
      <c r="F449" s="18" t="s">
        <v>804</v>
      </c>
      <c r="G449" s="9">
        <v>10.6341</v>
      </c>
      <c r="H449" s="12">
        <v>106.34100000000001</v>
      </c>
      <c r="I449" s="29">
        <v>11.165805</v>
      </c>
      <c r="J449" s="12">
        <v>112</v>
      </c>
    </row>
    <row r="450" spans="1:10" ht="25.5">
      <c r="A450" s="56">
        <v>447</v>
      </c>
      <c r="B450" s="13">
        <v>998532</v>
      </c>
      <c r="C450" s="13" t="s">
        <v>810</v>
      </c>
      <c r="D450" s="6" t="s">
        <v>811</v>
      </c>
      <c r="E450" s="6" t="s">
        <v>816</v>
      </c>
      <c r="F450" s="6" t="s">
        <v>14</v>
      </c>
      <c r="G450" s="9">
        <v>10.6341</v>
      </c>
      <c r="H450" s="12">
        <v>106.34100000000001</v>
      </c>
      <c r="I450" s="29">
        <v>11.165805</v>
      </c>
      <c r="J450" s="12">
        <v>112</v>
      </c>
    </row>
    <row r="451" spans="1:10" ht="25.5">
      <c r="A451" s="56">
        <v>448</v>
      </c>
      <c r="B451" s="17">
        <v>102083</v>
      </c>
      <c r="C451" s="17" t="s">
        <v>810</v>
      </c>
      <c r="D451" s="6" t="s">
        <v>811</v>
      </c>
      <c r="E451" s="18" t="s">
        <v>817</v>
      </c>
      <c r="F451" s="18" t="s">
        <v>11</v>
      </c>
      <c r="G451" s="9">
        <v>10.6341</v>
      </c>
      <c r="H451" s="12">
        <v>148.8774</v>
      </c>
      <c r="I451" s="29">
        <v>11.165805</v>
      </c>
      <c r="J451" s="12">
        <v>156</v>
      </c>
    </row>
    <row r="452" spans="1:10" ht="25.5">
      <c r="A452" s="56">
        <v>449</v>
      </c>
      <c r="B452" s="13">
        <v>998559</v>
      </c>
      <c r="C452" s="13" t="s">
        <v>810</v>
      </c>
      <c r="D452" s="6" t="s">
        <v>811</v>
      </c>
      <c r="E452" s="6" t="s">
        <v>818</v>
      </c>
      <c r="F452" s="6" t="s">
        <v>808</v>
      </c>
      <c r="G452" s="9">
        <v>10.6341</v>
      </c>
      <c r="H452" s="12">
        <v>148.8774</v>
      </c>
      <c r="I452" s="29">
        <v>11.165805</v>
      </c>
      <c r="J452" s="12">
        <v>156</v>
      </c>
    </row>
    <row r="453" spans="1:10" ht="25.5">
      <c r="A453" s="56">
        <v>450</v>
      </c>
      <c r="B453" s="32">
        <v>998567</v>
      </c>
      <c r="C453" s="13" t="s">
        <v>810</v>
      </c>
      <c r="D453" s="6" t="s">
        <v>811</v>
      </c>
      <c r="E453" s="6" t="s">
        <v>819</v>
      </c>
      <c r="F453" s="6" t="s">
        <v>88</v>
      </c>
      <c r="G453" s="9">
        <v>10.6341</v>
      </c>
      <c r="H453" s="12">
        <v>148.8774</v>
      </c>
      <c r="I453" s="29">
        <v>11.165805</v>
      </c>
      <c r="J453" s="12">
        <v>156</v>
      </c>
    </row>
    <row r="454" spans="1:10" ht="25.5">
      <c r="A454" s="56">
        <v>451</v>
      </c>
      <c r="B454" s="36">
        <v>106712</v>
      </c>
      <c r="C454" s="17" t="s">
        <v>810</v>
      </c>
      <c r="D454" s="6" t="s">
        <v>811</v>
      </c>
      <c r="E454" s="18" t="s">
        <v>820</v>
      </c>
      <c r="F454" s="18" t="s">
        <v>804</v>
      </c>
      <c r="G454" s="9">
        <v>10.6341</v>
      </c>
      <c r="H454" s="12">
        <v>148.8774</v>
      </c>
      <c r="I454" s="29">
        <v>11.165805</v>
      </c>
      <c r="J454" s="12">
        <v>156</v>
      </c>
    </row>
    <row r="455" spans="1:10" ht="25.5">
      <c r="A455" s="56">
        <v>452</v>
      </c>
      <c r="B455" s="13">
        <v>998621</v>
      </c>
      <c r="C455" s="13" t="s">
        <v>810</v>
      </c>
      <c r="D455" s="6" t="s">
        <v>811</v>
      </c>
      <c r="E455" s="6" t="s">
        <v>821</v>
      </c>
      <c r="F455" s="6" t="s">
        <v>14</v>
      </c>
      <c r="G455" s="9">
        <v>10.6341</v>
      </c>
      <c r="H455" s="12">
        <v>148.8774</v>
      </c>
      <c r="I455" s="29">
        <v>11.165805</v>
      </c>
      <c r="J455" s="12">
        <v>156</v>
      </c>
    </row>
    <row r="456" spans="1:10" ht="25.5">
      <c r="A456" s="56">
        <v>453</v>
      </c>
      <c r="B456" s="13">
        <v>18953</v>
      </c>
      <c r="C456" s="13" t="s">
        <v>822</v>
      </c>
      <c r="D456" s="6" t="s">
        <v>823</v>
      </c>
      <c r="E456" s="6" t="s">
        <v>824</v>
      </c>
      <c r="F456" s="6" t="s">
        <v>11</v>
      </c>
      <c r="G456" s="9">
        <v>0.882</v>
      </c>
      <c r="H456" s="12">
        <v>88.2</v>
      </c>
      <c r="I456" s="29">
        <v>0.9261</v>
      </c>
      <c r="J456" s="12">
        <v>93</v>
      </c>
    </row>
    <row r="457" spans="1:10" ht="15">
      <c r="A457" s="56">
        <v>454</v>
      </c>
      <c r="B457" s="13">
        <v>42064</v>
      </c>
      <c r="C457" s="13" t="s">
        <v>825</v>
      </c>
      <c r="D457" s="6" t="s">
        <v>826</v>
      </c>
      <c r="E457" s="6" t="s">
        <v>827</v>
      </c>
      <c r="F457" s="6" t="s">
        <v>11</v>
      </c>
      <c r="G457" s="9">
        <v>5.3571</v>
      </c>
      <c r="H457" s="12">
        <v>85.714</v>
      </c>
      <c r="I457" s="29">
        <v>5.624955</v>
      </c>
      <c r="J457" s="12">
        <v>90</v>
      </c>
    </row>
    <row r="458" spans="1:10" ht="15">
      <c r="A458" s="56">
        <v>455</v>
      </c>
      <c r="B458" s="13">
        <v>988251</v>
      </c>
      <c r="C458" s="13" t="s">
        <v>825</v>
      </c>
      <c r="D458" s="6" t="s">
        <v>826</v>
      </c>
      <c r="E458" s="6" t="s">
        <v>828</v>
      </c>
      <c r="F458" s="6" t="s">
        <v>93</v>
      </c>
      <c r="G458" s="9">
        <v>5.3571</v>
      </c>
      <c r="H458" s="12">
        <v>85.714</v>
      </c>
      <c r="I458" s="29">
        <v>5.624955</v>
      </c>
      <c r="J458" s="12">
        <v>90</v>
      </c>
    </row>
    <row r="459" spans="1:10" ht="15">
      <c r="A459" s="56">
        <v>456</v>
      </c>
      <c r="B459" s="13">
        <v>978299</v>
      </c>
      <c r="C459" s="13" t="s">
        <v>829</v>
      </c>
      <c r="D459" s="6" t="s">
        <v>830</v>
      </c>
      <c r="E459" s="6" t="s">
        <v>831</v>
      </c>
      <c r="F459" s="6" t="s">
        <v>11</v>
      </c>
      <c r="G459" s="9">
        <v>1.6502</v>
      </c>
      <c r="H459" s="12">
        <v>165.01999999999998</v>
      </c>
      <c r="I459" s="29">
        <v>1.73271</v>
      </c>
      <c r="J459" s="12">
        <v>173</v>
      </c>
    </row>
    <row r="460" spans="1:10" ht="15">
      <c r="A460" s="56">
        <v>457</v>
      </c>
      <c r="B460" s="13">
        <v>978272</v>
      </c>
      <c r="C460" s="13" t="s">
        <v>832</v>
      </c>
      <c r="D460" s="6" t="s">
        <v>833</v>
      </c>
      <c r="E460" s="6" t="s">
        <v>834</v>
      </c>
      <c r="F460" s="6" t="s">
        <v>11</v>
      </c>
      <c r="G460" s="9">
        <v>13.4524</v>
      </c>
      <c r="H460" s="12">
        <v>215.238</v>
      </c>
      <c r="I460" s="29">
        <v>14.125020000000001</v>
      </c>
      <c r="J460" s="12">
        <v>226</v>
      </c>
    </row>
    <row r="461" spans="1:10" s="44" customFormat="1" ht="25.5">
      <c r="A461" s="56">
        <v>458</v>
      </c>
      <c r="B461" s="17">
        <v>102105</v>
      </c>
      <c r="C461" s="17" t="s">
        <v>835</v>
      </c>
      <c r="D461" s="18" t="s">
        <v>836</v>
      </c>
      <c r="E461" s="18" t="s">
        <v>837</v>
      </c>
      <c r="F461" s="18" t="s">
        <v>808</v>
      </c>
      <c r="G461" s="28">
        <f>VLOOKUP($B461,'[1]15.04.2022'!$B$1:$K$1800,7,FALSE)</f>
        <v>3.22</v>
      </c>
      <c r="H461" s="19">
        <f>VLOOKUP($B461,'[1]15.04.2022'!$B$1:$K$1800,8,FALSE)</f>
        <v>161</v>
      </c>
      <c r="I461" s="19">
        <f>VLOOKUP($B461,'[1]15.04.2022'!$B$1:$K$1800,9,FALSE)</f>
        <v>3.381</v>
      </c>
      <c r="J461" s="19">
        <f>VLOOKUP($B461,'[1]15.04.2022'!$B$1:$K$1800,10,FALSE)</f>
        <v>169</v>
      </c>
    </row>
    <row r="462" spans="1:10" ht="25.5">
      <c r="A462" s="56">
        <v>459</v>
      </c>
      <c r="B462" s="17">
        <v>109592</v>
      </c>
      <c r="C462" s="17" t="s">
        <v>835</v>
      </c>
      <c r="D462" s="18" t="s">
        <v>836</v>
      </c>
      <c r="E462" s="18" t="s">
        <v>1835</v>
      </c>
      <c r="F462" s="18" t="s">
        <v>15</v>
      </c>
      <c r="G462" s="28">
        <v>3.22</v>
      </c>
      <c r="H462" s="19">
        <v>161</v>
      </c>
      <c r="I462" s="19">
        <v>3.381</v>
      </c>
      <c r="J462" s="19">
        <v>169</v>
      </c>
    </row>
    <row r="463" spans="1:10" ht="25.5">
      <c r="A463" s="56">
        <v>460</v>
      </c>
      <c r="B463" s="17">
        <v>108413</v>
      </c>
      <c r="C463" s="17" t="s">
        <v>1775</v>
      </c>
      <c r="D463" s="18" t="s">
        <v>1776</v>
      </c>
      <c r="E463" s="18" t="s">
        <v>1777</v>
      </c>
      <c r="F463" s="18" t="s">
        <v>15</v>
      </c>
      <c r="G463" s="28">
        <v>21.5</v>
      </c>
      <c r="H463" s="12">
        <v>430</v>
      </c>
      <c r="I463" s="29">
        <v>22.575</v>
      </c>
      <c r="J463" s="12">
        <v>452</v>
      </c>
    </row>
    <row r="464" spans="1:10" ht="25.5">
      <c r="A464" s="56">
        <v>461</v>
      </c>
      <c r="B464" s="13">
        <v>974927</v>
      </c>
      <c r="C464" s="13" t="s">
        <v>838</v>
      </c>
      <c r="D464" s="6" t="s">
        <v>839</v>
      </c>
      <c r="E464" s="6" t="s">
        <v>840</v>
      </c>
      <c r="F464" s="6" t="s">
        <v>841</v>
      </c>
      <c r="G464" s="9">
        <v>4.6667</v>
      </c>
      <c r="H464" s="12">
        <v>46.666999999999994</v>
      </c>
      <c r="I464" s="29">
        <v>4.900035</v>
      </c>
      <c r="J464" s="12">
        <v>49</v>
      </c>
    </row>
    <row r="465" spans="1:10" ht="15">
      <c r="A465" s="56">
        <v>462</v>
      </c>
      <c r="B465" s="4">
        <v>101907</v>
      </c>
      <c r="C465" s="15" t="s">
        <v>842</v>
      </c>
      <c r="D465" s="6" t="s">
        <v>843</v>
      </c>
      <c r="E465" s="7" t="s">
        <v>844</v>
      </c>
      <c r="F465" s="7" t="s">
        <v>15</v>
      </c>
      <c r="G465" s="33">
        <v>9.3333</v>
      </c>
      <c r="H465" s="10">
        <v>93.333</v>
      </c>
      <c r="I465" s="29">
        <v>9.799965</v>
      </c>
      <c r="J465" s="12">
        <v>98</v>
      </c>
    </row>
    <row r="466" spans="1:10" ht="15">
      <c r="A466" s="56">
        <v>463</v>
      </c>
      <c r="B466" s="13">
        <v>974919</v>
      </c>
      <c r="C466" s="13" t="s">
        <v>842</v>
      </c>
      <c r="D466" s="6" t="s">
        <v>843</v>
      </c>
      <c r="E466" s="6" t="s">
        <v>845</v>
      </c>
      <c r="F466" s="6" t="s">
        <v>846</v>
      </c>
      <c r="G466" s="9">
        <v>9.3333</v>
      </c>
      <c r="H466" s="10">
        <v>93.333</v>
      </c>
      <c r="I466" s="29">
        <v>9.799965</v>
      </c>
      <c r="J466" s="12">
        <v>98</v>
      </c>
    </row>
    <row r="467" spans="1:10" ht="15">
      <c r="A467" s="56">
        <v>464</v>
      </c>
      <c r="B467" s="14">
        <v>105449</v>
      </c>
      <c r="C467" s="13" t="s">
        <v>842</v>
      </c>
      <c r="D467" s="6" t="s">
        <v>843</v>
      </c>
      <c r="E467" s="6" t="s">
        <v>847</v>
      </c>
      <c r="F467" s="6" t="s">
        <v>27</v>
      </c>
      <c r="G467" s="9">
        <v>9.3333</v>
      </c>
      <c r="H467" s="10">
        <v>93.333</v>
      </c>
      <c r="I467" s="29">
        <v>9.799965</v>
      </c>
      <c r="J467" s="12">
        <v>98</v>
      </c>
    </row>
    <row r="468" spans="1:10" ht="15">
      <c r="A468" s="56">
        <v>465</v>
      </c>
      <c r="B468" s="4">
        <v>101915</v>
      </c>
      <c r="C468" s="26" t="s">
        <v>848</v>
      </c>
      <c r="D468" s="6" t="s">
        <v>849</v>
      </c>
      <c r="E468" s="7" t="s">
        <v>850</v>
      </c>
      <c r="F468" s="7" t="s">
        <v>15</v>
      </c>
      <c r="G468" s="33">
        <v>18.6571</v>
      </c>
      <c r="H468" s="10">
        <v>186.571</v>
      </c>
      <c r="I468" s="29">
        <v>19.589955</v>
      </c>
      <c r="J468" s="12">
        <v>196</v>
      </c>
    </row>
    <row r="469" spans="1:10" ht="15">
      <c r="A469" s="56">
        <v>466</v>
      </c>
      <c r="B469" s="13">
        <v>974935</v>
      </c>
      <c r="C469" s="13" t="s">
        <v>848</v>
      </c>
      <c r="D469" s="6" t="s">
        <v>849</v>
      </c>
      <c r="E469" s="6" t="s">
        <v>851</v>
      </c>
      <c r="F469" s="6" t="s">
        <v>846</v>
      </c>
      <c r="G469" s="33">
        <v>18.6571</v>
      </c>
      <c r="H469" s="10">
        <v>186.571</v>
      </c>
      <c r="I469" s="29">
        <v>19.589955</v>
      </c>
      <c r="J469" s="12">
        <v>196</v>
      </c>
    </row>
    <row r="470" spans="1:10" ht="15">
      <c r="A470" s="56">
        <v>467</v>
      </c>
      <c r="B470" s="14">
        <v>105457</v>
      </c>
      <c r="C470" s="13" t="s">
        <v>848</v>
      </c>
      <c r="D470" s="6" t="s">
        <v>849</v>
      </c>
      <c r="E470" s="6" t="s">
        <v>852</v>
      </c>
      <c r="F470" s="6" t="s">
        <v>27</v>
      </c>
      <c r="G470" s="33">
        <v>18.6571</v>
      </c>
      <c r="H470" s="10">
        <v>186.571</v>
      </c>
      <c r="I470" s="29">
        <v>19.589955</v>
      </c>
      <c r="J470" s="12">
        <v>196</v>
      </c>
    </row>
    <row r="471" spans="1:10" ht="15">
      <c r="A471" s="56">
        <v>468</v>
      </c>
      <c r="B471" s="14">
        <v>109789</v>
      </c>
      <c r="C471" s="13" t="s">
        <v>848</v>
      </c>
      <c r="D471" s="6" t="s">
        <v>849</v>
      </c>
      <c r="E471" s="6" t="s">
        <v>1847</v>
      </c>
      <c r="F471" s="6" t="s">
        <v>11</v>
      </c>
      <c r="G471" s="33">
        <v>18.6571</v>
      </c>
      <c r="H471" s="10">
        <v>186.571</v>
      </c>
      <c r="I471" s="29">
        <v>19.589955</v>
      </c>
      <c r="J471" s="12">
        <v>196</v>
      </c>
    </row>
    <row r="472" spans="1:10" ht="38.25">
      <c r="A472" s="56">
        <v>469</v>
      </c>
      <c r="B472" s="13">
        <v>978752</v>
      </c>
      <c r="C472" s="13" t="s">
        <v>848</v>
      </c>
      <c r="D472" s="6" t="s">
        <v>849</v>
      </c>
      <c r="E472" s="6" t="s">
        <v>853</v>
      </c>
      <c r="F472" s="6" t="s">
        <v>303</v>
      </c>
      <c r="G472" s="33">
        <v>18.6571</v>
      </c>
      <c r="H472" s="10">
        <v>186.571</v>
      </c>
      <c r="I472" s="29">
        <v>19.589955</v>
      </c>
      <c r="J472" s="12">
        <v>196</v>
      </c>
    </row>
    <row r="473" spans="1:10" ht="15">
      <c r="A473" s="56">
        <v>470</v>
      </c>
      <c r="B473" s="13">
        <v>993514</v>
      </c>
      <c r="C473" s="13" t="s">
        <v>848</v>
      </c>
      <c r="D473" s="6" t="s">
        <v>849</v>
      </c>
      <c r="E473" s="6" t="s">
        <v>854</v>
      </c>
      <c r="F473" s="6" t="s">
        <v>538</v>
      </c>
      <c r="G473" s="33">
        <v>18.6571</v>
      </c>
      <c r="H473" s="10">
        <v>186.571</v>
      </c>
      <c r="I473" s="29">
        <v>19.589955</v>
      </c>
      <c r="J473" s="12">
        <v>196</v>
      </c>
    </row>
    <row r="474" spans="1:10" ht="25.5">
      <c r="A474" s="56">
        <v>471</v>
      </c>
      <c r="B474" s="13">
        <v>994774</v>
      </c>
      <c r="C474" s="13" t="s">
        <v>848</v>
      </c>
      <c r="D474" s="6" t="s">
        <v>849</v>
      </c>
      <c r="E474" s="6" t="s">
        <v>855</v>
      </c>
      <c r="F474" s="18" t="s">
        <v>61</v>
      </c>
      <c r="G474" s="33">
        <v>18.6571</v>
      </c>
      <c r="H474" s="10">
        <v>186.571</v>
      </c>
      <c r="I474" s="29">
        <v>19.589955</v>
      </c>
      <c r="J474" s="12">
        <v>196</v>
      </c>
    </row>
    <row r="475" spans="1:10" ht="25.5">
      <c r="A475" s="56">
        <v>472</v>
      </c>
      <c r="B475" s="13">
        <v>964093</v>
      </c>
      <c r="C475" s="13" t="s">
        <v>856</v>
      </c>
      <c r="D475" s="6" t="s">
        <v>857</v>
      </c>
      <c r="E475" s="6" t="s">
        <v>858</v>
      </c>
      <c r="F475" s="6" t="s">
        <v>11</v>
      </c>
      <c r="G475" s="9">
        <v>1.8</v>
      </c>
      <c r="H475" s="12">
        <v>108</v>
      </c>
      <c r="I475" s="29">
        <v>1.8900000000000001</v>
      </c>
      <c r="J475" s="12">
        <v>113</v>
      </c>
    </row>
    <row r="476" spans="1:10" ht="15">
      <c r="A476" s="56">
        <v>473</v>
      </c>
      <c r="B476" s="13">
        <v>76325</v>
      </c>
      <c r="C476" s="13" t="s">
        <v>856</v>
      </c>
      <c r="D476" s="6" t="s">
        <v>857</v>
      </c>
      <c r="E476" s="6" t="s">
        <v>859</v>
      </c>
      <c r="F476" s="6" t="s">
        <v>222</v>
      </c>
      <c r="G476" s="9">
        <v>1.8</v>
      </c>
      <c r="H476" s="12">
        <v>108</v>
      </c>
      <c r="I476" s="29">
        <v>1.8900000000000001</v>
      </c>
      <c r="J476" s="12">
        <v>113</v>
      </c>
    </row>
    <row r="477" spans="1:10" ht="25.5">
      <c r="A477" s="56">
        <v>474</v>
      </c>
      <c r="B477" s="13">
        <v>964107</v>
      </c>
      <c r="C477" s="13" t="s">
        <v>860</v>
      </c>
      <c r="D477" s="6" t="s">
        <v>861</v>
      </c>
      <c r="E477" s="6" t="s">
        <v>862</v>
      </c>
      <c r="F477" s="6" t="s">
        <v>11</v>
      </c>
      <c r="G477" s="9">
        <v>2.5025</v>
      </c>
      <c r="H477" s="12">
        <v>150.15</v>
      </c>
      <c r="I477" s="29">
        <v>2.627625</v>
      </c>
      <c r="J477" s="12">
        <v>158</v>
      </c>
    </row>
    <row r="478" spans="1:10" ht="15">
      <c r="A478" s="56">
        <v>475</v>
      </c>
      <c r="B478" s="13">
        <v>975753</v>
      </c>
      <c r="C478" s="13" t="s">
        <v>860</v>
      </c>
      <c r="D478" s="6" t="s">
        <v>861</v>
      </c>
      <c r="E478" s="6" t="s">
        <v>863</v>
      </c>
      <c r="F478" s="6" t="s">
        <v>222</v>
      </c>
      <c r="G478" s="9">
        <v>2.5025</v>
      </c>
      <c r="H478" s="12">
        <v>150.15</v>
      </c>
      <c r="I478" s="29">
        <v>2.627625</v>
      </c>
      <c r="J478" s="12">
        <v>158</v>
      </c>
    </row>
    <row r="479" spans="1:10" ht="15">
      <c r="A479" s="56">
        <v>476</v>
      </c>
      <c r="B479" s="13">
        <v>76007</v>
      </c>
      <c r="C479" s="13" t="s">
        <v>864</v>
      </c>
      <c r="D479" s="6" t="s">
        <v>865</v>
      </c>
      <c r="E479" s="6" t="s">
        <v>866</v>
      </c>
      <c r="F479" s="6" t="s">
        <v>222</v>
      </c>
      <c r="G479" s="9">
        <v>4.6667</v>
      </c>
      <c r="H479" s="12">
        <v>74.6672</v>
      </c>
      <c r="I479" s="29">
        <v>4.900035</v>
      </c>
      <c r="J479" s="12">
        <v>78</v>
      </c>
    </row>
    <row r="480" spans="1:10" ht="15">
      <c r="A480" s="56">
        <v>477</v>
      </c>
      <c r="B480" s="13">
        <v>964085</v>
      </c>
      <c r="C480" s="13" t="s">
        <v>867</v>
      </c>
      <c r="D480" s="6" t="s">
        <v>868</v>
      </c>
      <c r="E480" s="6" t="s">
        <v>869</v>
      </c>
      <c r="F480" s="6" t="s">
        <v>11</v>
      </c>
      <c r="G480" s="9">
        <v>9.3333</v>
      </c>
      <c r="H480" s="12">
        <v>149.3328</v>
      </c>
      <c r="I480" s="29">
        <v>9.799965</v>
      </c>
      <c r="J480" s="12">
        <v>157</v>
      </c>
    </row>
    <row r="481" spans="1:10" ht="15">
      <c r="A481" s="56">
        <v>478</v>
      </c>
      <c r="B481" s="13">
        <v>982393</v>
      </c>
      <c r="C481" s="13" t="s">
        <v>867</v>
      </c>
      <c r="D481" s="6" t="s">
        <v>868</v>
      </c>
      <c r="E481" s="6" t="s">
        <v>870</v>
      </c>
      <c r="F481" s="6" t="s">
        <v>222</v>
      </c>
      <c r="G481" s="9">
        <v>9.3333</v>
      </c>
      <c r="H481" s="12">
        <v>149.3328</v>
      </c>
      <c r="I481" s="29">
        <v>9.799965</v>
      </c>
      <c r="J481" s="12">
        <v>157</v>
      </c>
    </row>
    <row r="482" spans="1:10" ht="15">
      <c r="A482" s="56">
        <v>479</v>
      </c>
      <c r="B482" s="13">
        <v>96741</v>
      </c>
      <c r="C482" s="13" t="s">
        <v>871</v>
      </c>
      <c r="D482" s="6" t="s">
        <v>872</v>
      </c>
      <c r="E482" s="6" t="s">
        <v>873</v>
      </c>
      <c r="F482" s="6" t="s">
        <v>11</v>
      </c>
      <c r="G482" s="9">
        <v>4.3</v>
      </c>
      <c r="H482" s="12">
        <v>430</v>
      </c>
      <c r="I482" s="29">
        <v>4.515</v>
      </c>
      <c r="J482" s="12">
        <v>452</v>
      </c>
    </row>
    <row r="483" spans="1:10" s="44" customFormat="1" ht="15">
      <c r="A483" s="56">
        <v>480</v>
      </c>
      <c r="B483" s="13">
        <v>96768</v>
      </c>
      <c r="C483" s="13" t="s">
        <v>874</v>
      </c>
      <c r="D483" s="6" t="s">
        <v>875</v>
      </c>
      <c r="E483" s="6" t="s">
        <v>876</v>
      </c>
      <c r="F483" s="6" t="s">
        <v>11</v>
      </c>
      <c r="G483" s="9">
        <v>41.018</v>
      </c>
      <c r="H483" s="12">
        <v>410.18</v>
      </c>
      <c r="I483" s="29">
        <v>43.0689</v>
      </c>
      <c r="J483" s="12">
        <v>431</v>
      </c>
    </row>
    <row r="484" spans="1:10" ht="15">
      <c r="A484" s="56">
        <v>481</v>
      </c>
      <c r="B484" s="14">
        <v>109401</v>
      </c>
      <c r="C484" s="13" t="s">
        <v>874</v>
      </c>
      <c r="D484" s="6" t="s">
        <v>875</v>
      </c>
      <c r="E484" s="6" t="s">
        <v>1815</v>
      </c>
      <c r="F484" s="6" t="s">
        <v>1816</v>
      </c>
      <c r="G484" s="9">
        <f>ROUND(410.18/10,4)</f>
        <v>41.018</v>
      </c>
      <c r="H484" s="12">
        <f>G484*10</f>
        <v>410.18</v>
      </c>
      <c r="I484" s="29">
        <f>G484*1.05</f>
        <v>43.0689</v>
      </c>
      <c r="J484" s="12">
        <f>ROUND(G484*10*1.05,0)</f>
        <v>431</v>
      </c>
    </row>
    <row r="485" spans="1:10" ht="15">
      <c r="A485" s="56">
        <v>482</v>
      </c>
      <c r="B485" s="14">
        <v>109622</v>
      </c>
      <c r="C485" s="13" t="s">
        <v>874</v>
      </c>
      <c r="D485" s="6" t="s">
        <v>875</v>
      </c>
      <c r="E485" s="6" t="s">
        <v>1836</v>
      </c>
      <c r="F485" s="6" t="s">
        <v>15</v>
      </c>
      <c r="G485" s="9">
        <v>41.018</v>
      </c>
      <c r="H485" s="12">
        <v>205.09</v>
      </c>
      <c r="I485" s="29">
        <v>43.07</v>
      </c>
      <c r="J485" s="12">
        <v>215</v>
      </c>
    </row>
    <row r="486" spans="1:10" ht="25.5">
      <c r="A486" s="56">
        <v>483</v>
      </c>
      <c r="B486" s="13">
        <v>993778</v>
      </c>
      <c r="C486" s="13" t="s">
        <v>877</v>
      </c>
      <c r="D486" s="6" t="s">
        <v>878</v>
      </c>
      <c r="E486" s="6" t="s">
        <v>880</v>
      </c>
      <c r="F486" s="6" t="s">
        <v>13</v>
      </c>
      <c r="G486" s="9">
        <v>0.4921</v>
      </c>
      <c r="H486" s="12">
        <v>59.052</v>
      </c>
      <c r="I486" s="29">
        <v>0.516705</v>
      </c>
      <c r="J486" s="12">
        <v>62</v>
      </c>
    </row>
    <row r="487" spans="1:10" ht="25.5">
      <c r="A487" s="56">
        <v>484</v>
      </c>
      <c r="B487" s="13">
        <v>980099</v>
      </c>
      <c r="C487" s="13" t="s">
        <v>881</v>
      </c>
      <c r="D487" s="6" t="s">
        <v>882</v>
      </c>
      <c r="E487" s="6" t="s">
        <v>883</v>
      </c>
      <c r="F487" s="6" t="s">
        <v>13</v>
      </c>
      <c r="G487" s="9">
        <v>1.9398</v>
      </c>
      <c r="H487" s="12">
        <v>38.796</v>
      </c>
      <c r="I487" s="29">
        <v>2.03679</v>
      </c>
      <c r="J487" s="12">
        <v>41</v>
      </c>
    </row>
    <row r="488" spans="1:10" ht="25.5">
      <c r="A488" s="56">
        <v>485</v>
      </c>
      <c r="B488" s="17">
        <v>102121</v>
      </c>
      <c r="C488" s="17" t="s">
        <v>884</v>
      </c>
      <c r="D488" s="18" t="s">
        <v>885</v>
      </c>
      <c r="E488" s="18" t="s">
        <v>886</v>
      </c>
      <c r="F488" s="17" t="s">
        <v>578</v>
      </c>
      <c r="G488" s="28">
        <v>1.82</v>
      </c>
      <c r="H488" s="19">
        <v>182</v>
      </c>
      <c r="I488" s="29">
        <v>1.9110000000000003</v>
      </c>
      <c r="J488" s="12">
        <v>191</v>
      </c>
    </row>
    <row r="489" spans="1:10" ht="15">
      <c r="A489" s="56">
        <v>486</v>
      </c>
      <c r="B489" s="13">
        <v>22446</v>
      </c>
      <c r="C489" s="13" t="s">
        <v>887</v>
      </c>
      <c r="D489" s="6" t="s">
        <v>888</v>
      </c>
      <c r="E489" s="6" t="s">
        <v>889</v>
      </c>
      <c r="F489" s="6" t="s">
        <v>212</v>
      </c>
      <c r="G489" s="9">
        <v>6.2</v>
      </c>
      <c r="H489" s="12">
        <v>99.2</v>
      </c>
      <c r="I489" s="29">
        <v>6.510000000000001</v>
      </c>
      <c r="J489" s="12">
        <v>104</v>
      </c>
    </row>
    <row r="490" spans="1:10" ht="25.5">
      <c r="A490" s="56">
        <v>487</v>
      </c>
      <c r="B490" s="13">
        <v>998729</v>
      </c>
      <c r="C490" s="13" t="s">
        <v>890</v>
      </c>
      <c r="D490" s="6" t="s">
        <v>891</v>
      </c>
      <c r="E490" s="6" t="s">
        <v>892</v>
      </c>
      <c r="F490" s="6" t="s">
        <v>578</v>
      </c>
      <c r="G490" s="9">
        <v>6.2</v>
      </c>
      <c r="H490" s="12">
        <v>124</v>
      </c>
      <c r="I490" s="29">
        <v>6.510000000000001</v>
      </c>
      <c r="J490" s="12">
        <v>130</v>
      </c>
    </row>
    <row r="491" spans="1:10" ht="25.5">
      <c r="A491" s="56">
        <v>488</v>
      </c>
      <c r="B491" s="13">
        <v>998893</v>
      </c>
      <c r="C491" s="13" t="s">
        <v>893</v>
      </c>
      <c r="D491" s="6" t="s">
        <v>894</v>
      </c>
      <c r="E491" s="6" t="s">
        <v>895</v>
      </c>
      <c r="F491" s="6" t="s">
        <v>578</v>
      </c>
      <c r="G491" s="9">
        <v>8</v>
      </c>
      <c r="H491" s="12">
        <v>160</v>
      </c>
      <c r="I491" s="29">
        <v>8.4</v>
      </c>
      <c r="J491" s="12">
        <v>168</v>
      </c>
    </row>
    <row r="492" spans="1:10" ht="25.5">
      <c r="A492" s="56">
        <v>489</v>
      </c>
      <c r="B492" s="13">
        <v>986976</v>
      </c>
      <c r="C492" s="13" t="s">
        <v>896</v>
      </c>
      <c r="D492" s="6" t="s">
        <v>897</v>
      </c>
      <c r="E492" s="6" t="s">
        <v>898</v>
      </c>
      <c r="F492" s="6" t="s">
        <v>27</v>
      </c>
      <c r="G492" s="9">
        <v>1.499</v>
      </c>
      <c r="H492" s="12">
        <v>172.38</v>
      </c>
      <c r="I492" s="29">
        <v>1.5739500000000002</v>
      </c>
      <c r="J492" s="12">
        <v>181</v>
      </c>
    </row>
    <row r="493" spans="1:10" ht="25.5">
      <c r="A493" s="56">
        <v>490</v>
      </c>
      <c r="B493" s="13">
        <v>998907</v>
      </c>
      <c r="C493" s="13" t="s">
        <v>899</v>
      </c>
      <c r="D493" s="6" t="s">
        <v>900</v>
      </c>
      <c r="E493" s="6" t="s">
        <v>901</v>
      </c>
      <c r="F493" s="6" t="s">
        <v>27</v>
      </c>
      <c r="G493" s="9">
        <v>8.1963</v>
      </c>
      <c r="H493" s="12">
        <v>131.141</v>
      </c>
      <c r="I493" s="29">
        <v>8.606115</v>
      </c>
      <c r="J493" s="12">
        <v>138</v>
      </c>
    </row>
    <row r="494" spans="1:10" ht="38.25">
      <c r="A494" s="56">
        <v>491</v>
      </c>
      <c r="B494" s="13">
        <v>987611</v>
      </c>
      <c r="C494" s="13" t="s">
        <v>902</v>
      </c>
      <c r="D494" s="6" t="s">
        <v>903</v>
      </c>
      <c r="E494" s="6" t="s">
        <v>904</v>
      </c>
      <c r="F494" s="6" t="s">
        <v>439</v>
      </c>
      <c r="G494" s="9">
        <v>2.0952</v>
      </c>
      <c r="H494" s="12">
        <v>125.712</v>
      </c>
      <c r="I494" s="29">
        <v>2.1999600000000004</v>
      </c>
      <c r="J494" s="12">
        <v>132</v>
      </c>
    </row>
    <row r="495" spans="1:10" ht="25.5">
      <c r="A495" s="63">
        <v>492</v>
      </c>
      <c r="B495" s="64">
        <v>109991</v>
      </c>
      <c r="C495" s="64" t="s">
        <v>902</v>
      </c>
      <c r="D495" s="65" t="s">
        <v>1865</v>
      </c>
      <c r="E495" s="65" t="s">
        <v>1866</v>
      </c>
      <c r="F495" s="65" t="s">
        <v>61</v>
      </c>
      <c r="G495" s="66">
        <v>2.0952</v>
      </c>
      <c r="H495" s="67">
        <v>146.66</v>
      </c>
      <c r="I495" s="68">
        <v>2.1999600000000004</v>
      </c>
      <c r="J495" s="67">
        <v>154</v>
      </c>
    </row>
    <row r="496" spans="1:10" ht="25.5">
      <c r="A496" s="56">
        <v>493</v>
      </c>
      <c r="B496" s="17">
        <v>102156</v>
      </c>
      <c r="C496" s="17" t="s">
        <v>905</v>
      </c>
      <c r="D496" s="18" t="s">
        <v>906</v>
      </c>
      <c r="E496" s="18" t="s">
        <v>907</v>
      </c>
      <c r="F496" s="17" t="s">
        <v>250</v>
      </c>
      <c r="G496" s="28">
        <v>3.883</v>
      </c>
      <c r="H496" s="19">
        <v>232.98</v>
      </c>
      <c r="I496" s="29">
        <v>4.0771500000000005</v>
      </c>
      <c r="J496" s="12">
        <v>245</v>
      </c>
    </row>
    <row r="497" spans="1:10" ht="25.5">
      <c r="A497" s="56">
        <v>494</v>
      </c>
      <c r="B497" s="17">
        <v>109959</v>
      </c>
      <c r="C497" s="17" t="s">
        <v>905</v>
      </c>
      <c r="D497" s="18" t="s">
        <v>906</v>
      </c>
      <c r="E497" s="6" t="s">
        <v>1860</v>
      </c>
      <c r="F497" s="18" t="s">
        <v>61</v>
      </c>
      <c r="G497" s="28">
        <v>3.883</v>
      </c>
      <c r="H497" s="19">
        <v>194.15</v>
      </c>
      <c r="I497" s="29">
        <v>4.0771500000000005</v>
      </c>
      <c r="J497" s="12">
        <v>204</v>
      </c>
    </row>
    <row r="498" spans="1:10" s="44" customFormat="1" ht="25.5">
      <c r="A498" s="56">
        <v>495</v>
      </c>
      <c r="B498" s="13">
        <v>109169</v>
      </c>
      <c r="C498" s="13" t="s">
        <v>908</v>
      </c>
      <c r="D498" s="6" t="s">
        <v>909</v>
      </c>
      <c r="E498" s="6" t="s">
        <v>910</v>
      </c>
      <c r="F498" s="6" t="s">
        <v>1796</v>
      </c>
      <c r="G498" s="9">
        <v>6.9675</v>
      </c>
      <c r="H498" s="12">
        <v>97.545</v>
      </c>
      <c r="I498" s="29">
        <v>7.315875</v>
      </c>
      <c r="J498" s="12">
        <v>102</v>
      </c>
    </row>
    <row r="499" spans="1:10" ht="25.5">
      <c r="A499" s="56">
        <v>496</v>
      </c>
      <c r="B499" s="13">
        <v>998931</v>
      </c>
      <c r="C499" s="13" t="s">
        <v>908</v>
      </c>
      <c r="D499" s="6" t="s">
        <v>909</v>
      </c>
      <c r="E499" s="6" t="s">
        <v>911</v>
      </c>
      <c r="F499" s="6" t="s">
        <v>578</v>
      </c>
      <c r="G499" s="9">
        <v>6.9675</v>
      </c>
      <c r="H499" s="12">
        <v>97.545</v>
      </c>
      <c r="I499" s="29">
        <v>7.315875</v>
      </c>
      <c r="J499" s="12">
        <v>102</v>
      </c>
    </row>
    <row r="500" spans="1:10" ht="15">
      <c r="A500" s="56">
        <v>497</v>
      </c>
      <c r="B500" s="13">
        <v>998923</v>
      </c>
      <c r="C500" s="13" t="s">
        <v>908</v>
      </c>
      <c r="D500" s="6" t="s">
        <v>909</v>
      </c>
      <c r="E500" s="6" t="s">
        <v>912</v>
      </c>
      <c r="F500" s="6" t="s">
        <v>14</v>
      </c>
      <c r="G500" s="9">
        <v>6.9675</v>
      </c>
      <c r="H500" s="12">
        <v>97.545</v>
      </c>
      <c r="I500" s="29">
        <v>7.315875</v>
      </c>
      <c r="J500" s="12">
        <v>102</v>
      </c>
    </row>
    <row r="501" spans="1:10" ht="15">
      <c r="A501" s="56">
        <v>498</v>
      </c>
      <c r="B501" s="20">
        <v>106461</v>
      </c>
      <c r="C501" s="21" t="s">
        <v>913</v>
      </c>
      <c r="D501" s="6" t="s">
        <v>914</v>
      </c>
      <c r="E501" s="16" t="s">
        <v>915</v>
      </c>
      <c r="F501" s="16" t="s">
        <v>15</v>
      </c>
      <c r="G501" s="9">
        <v>13.8928</v>
      </c>
      <c r="H501" s="12">
        <v>194.4992</v>
      </c>
      <c r="I501" s="29">
        <v>14.587439999999999</v>
      </c>
      <c r="J501" s="12">
        <v>204</v>
      </c>
    </row>
    <row r="502" spans="1:10" ht="15">
      <c r="A502" s="56">
        <v>499</v>
      </c>
      <c r="B502" s="13">
        <v>999008</v>
      </c>
      <c r="C502" s="13" t="s">
        <v>913</v>
      </c>
      <c r="D502" s="6" t="s">
        <v>914</v>
      </c>
      <c r="E502" s="6" t="s">
        <v>916</v>
      </c>
      <c r="F502" s="6" t="s">
        <v>27</v>
      </c>
      <c r="G502" s="9">
        <v>13.8928</v>
      </c>
      <c r="H502" s="12">
        <v>194.4992</v>
      </c>
      <c r="I502" s="29">
        <v>14.587439999999999</v>
      </c>
      <c r="J502" s="12">
        <v>204</v>
      </c>
    </row>
    <row r="503" spans="1:10" s="44" customFormat="1" ht="25.5">
      <c r="A503" s="56">
        <v>500</v>
      </c>
      <c r="B503" s="13">
        <v>109177</v>
      </c>
      <c r="C503" s="13" t="s">
        <v>913</v>
      </c>
      <c r="D503" s="6" t="s">
        <v>914</v>
      </c>
      <c r="E503" s="6" t="s">
        <v>917</v>
      </c>
      <c r="F503" s="6" t="s">
        <v>1796</v>
      </c>
      <c r="G503" s="9">
        <v>13.8928</v>
      </c>
      <c r="H503" s="12">
        <v>194.4992</v>
      </c>
      <c r="I503" s="29">
        <v>14.587439999999999</v>
      </c>
      <c r="J503" s="12">
        <v>204</v>
      </c>
    </row>
    <row r="504" spans="1:10" ht="25.5">
      <c r="A504" s="56">
        <v>501</v>
      </c>
      <c r="B504" s="13">
        <v>999059</v>
      </c>
      <c r="C504" s="13" t="s">
        <v>913</v>
      </c>
      <c r="D504" s="6" t="s">
        <v>914</v>
      </c>
      <c r="E504" s="6" t="s">
        <v>918</v>
      </c>
      <c r="F504" s="6" t="s">
        <v>578</v>
      </c>
      <c r="G504" s="9">
        <v>13.8928</v>
      </c>
      <c r="H504" s="12">
        <v>194.4992</v>
      </c>
      <c r="I504" s="29">
        <v>14.587439999999999</v>
      </c>
      <c r="J504" s="12">
        <v>204</v>
      </c>
    </row>
    <row r="505" spans="1:10" ht="15">
      <c r="A505" s="56">
        <v>502</v>
      </c>
      <c r="B505" s="13">
        <v>999016</v>
      </c>
      <c r="C505" s="13" t="s">
        <v>913</v>
      </c>
      <c r="D505" s="6" t="s">
        <v>914</v>
      </c>
      <c r="E505" s="6" t="s">
        <v>919</v>
      </c>
      <c r="F505" s="6" t="s">
        <v>13</v>
      </c>
      <c r="G505" s="9">
        <v>13.8928</v>
      </c>
      <c r="H505" s="12">
        <v>194.4992</v>
      </c>
      <c r="I505" s="29">
        <v>14.587439999999999</v>
      </c>
      <c r="J505" s="12">
        <v>204</v>
      </c>
    </row>
    <row r="506" spans="1:10" ht="15">
      <c r="A506" s="56">
        <v>503</v>
      </c>
      <c r="B506" s="32">
        <v>999024</v>
      </c>
      <c r="C506" s="13" t="s">
        <v>913</v>
      </c>
      <c r="D506" s="6" t="s">
        <v>914</v>
      </c>
      <c r="E506" s="6" t="s">
        <v>920</v>
      </c>
      <c r="F506" s="6" t="s">
        <v>14</v>
      </c>
      <c r="G506" s="9">
        <v>13.8928</v>
      </c>
      <c r="H506" s="12">
        <v>194.4992</v>
      </c>
      <c r="I506" s="29">
        <v>14.587439999999999</v>
      </c>
      <c r="J506" s="12">
        <v>204</v>
      </c>
    </row>
    <row r="507" spans="1:10" ht="38.25">
      <c r="A507" s="56">
        <v>504</v>
      </c>
      <c r="B507" s="13">
        <v>994022</v>
      </c>
      <c r="C507" s="13" t="s">
        <v>921</v>
      </c>
      <c r="D507" s="6" t="s">
        <v>922</v>
      </c>
      <c r="E507" s="6" t="s">
        <v>923</v>
      </c>
      <c r="F507" s="6" t="s">
        <v>27</v>
      </c>
      <c r="G507" s="9">
        <v>22.8791</v>
      </c>
      <c r="H507" s="12">
        <v>160.154</v>
      </c>
      <c r="I507" s="29">
        <v>24.023055000000003</v>
      </c>
      <c r="J507" s="12">
        <v>168</v>
      </c>
    </row>
    <row r="508" spans="1:10" ht="38.25">
      <c r="A508" s="56">
        <v>505</v>
      </c>
      <c r="B508" s="13">
        <v>994014</v>
      </c>
      <c r="C508" s="13" t="s">
        <v>921</v>
      </c>
      <c r="D508" s="6" t="s">
        <v>922</v>
      </c>
      <c r="E508" s="6" t="s">
        <v>924</v>
      </c>
      <c r="F508" s="6" t="s">
        <v>61</v>
      </c>
      <c r="G508" s="9">
        <v>22.8791</v>
      </c>
      <c r="H508" s="12">
        <v>160.154</v>
      </c>
      <c r="I508" s="29">
        <v>24.023055000000003</v>
      </c>
      <c r="J508" s="12">
        <v>168</v>
      </c>
    </row>
    <row r="509" spans="1:10" ht="38.25">
      <c r="A509" s="56">
        <v>506</v>
      </c>
      <c r="B509" s="13">
        <v>994049</v>
      </c>
      <c r="C509" s="13" t="s">
        <v>921</v>
      </c>
      <c r="D509" s="6" t="s">
        <v>922</v>
      </c>
      <c r="E509" s="6" t="s">
        <v>925</v>
      </c>
      <c r="F509" s="6" t="s">
        <v>61</v>
      </c>
      <c r="G509" s="9">
        <v>22.8791</v>
      </c>
      <c r="H509" s="12">
        <v>320.307</v>
      </c>
      <c r="I509" s="29">
        <v>24.023055000000003</v>
      </c>
      <c r="J509" s="12">
        <v>336</v>
      </c>
    </row>
    <row r="510" spans="1:10" ht="25.5">
      <c r="A510" s="56">
        <v>507</v>
      </c>
      <c r="B510" s="13">
        <v>976482</v>
      </c>
      <c r="C510" s="13" t="s">
        <v>926</v>
      </c>
      <c r="D510" s="6" t="s">
        <v>927</v>
      </c>
      <c r="E510" s="6" t="s">
        <v>928</v>
      </c>
      <c r="F510" s="6" t="s">
        <v>88</v>
      </c>
      <c r="G510" s="9">
        <v>5.143</v>
      </c>
      <c r="H510" s="12">
        <v>102.86</v>
      </c>
      <c r="I510" s="29">
        <v>5.40015</v>
      </c>
      <c r="J510" s="12">
        <v>108</v>
      </c>
    </row>
    <row r="511" spans="1:10" ht="25.5">
      <c r="A511" s="56">
        <v>508</v>
      </c>
      <c r="B511" s="13">
        <v>97098</v>
      </c>
      <c r="C511" s="13" t="s">
        <v>926</v>
      </c>
      <c r="D511" s="6" t="s">
        <v>927</v>
      </c>
      <c r="E511" s="6" t="s">
        <v>929</v>
      </c>
      <c r="F511" s="6" t="s">
        <v>41</v>
      </c>
      <c r="G511" s="9">
        <v>5.143</v>
      </c>
      <c r="H511" s="12">
        <v>102.86</v>
      </c>
      <c r="I511" s="29">
        <v>5.40015</v>
      </c>
      <c r="J511" s="12">
        <v>108</v>
      </c>
    </row>
    <row r="512" spans="1:10" ht="25.5">
      <c r="A512" s="56">
        <v>509</v>
      </c>
      <c r="B512" s="14">
        <v>106941</v>
      </c>
      <c r="C512" s="13" t="s">
        <v>930</v>
      </c>
      <c r="D512" s="6" t="s">
        <v>931</v>
      </c>
      <c r="E512" s="16" t="s">
        <v>932</v>
      </c>
      <c r="F512" s="16" t="s">
        <v>27</v>
      </c>
      <c r="G512" s="9">
        <v>4.127</v>
      </c>
      <c r="H512" s="12">
        <v>61.904999999999994</v>
      </c>
      <c r="I512" s="29">
        <v>4.33335</v>
      </c>
      <c r="J512" s="12">
        <v>65</v>
      </c>
    </row>
    <row r="513" spans="1:10" ht="25.5">
      <c r="A513" s="56">
        <v>510</v>
      </c>
      <c r="B513" s="13">
        <v>84441</v>
      </c>
      <c r="C513" s="13" t="s">
        <v>930</v>
      </c>
      <c r="D513" s="6" t="s">
        <v>931</v>
      </c>
      <c r="E513" s="6" t="s">
        <v>933</v>
      </c>
      <c r="F513" s="6" t="s">
        <v>41</v>
      </c>
      <c r="G513" s="9">
        <v>4.127</v>
      </c>
      <c r="H513" s="12">
        <v>61.904999999999994</v>
      </c>
      <c r="I513" s="29">
        <v>4.33335</v>
      </c>
      <c r="J513" s="12">
        <v>65</v>
      </c>
    </row>
    <row r="514" spans="1:10" ht="25.5">
      <c r="A514" s="56">
        <v>511</v>
      </c>
      <c r="B514" s="13">
        <v>976504</v>
      </c>
      <c r="C514" s="13" t="s">
        <v>930</v>
      </c>
      <c r="D514" s="6" t="s">
        <v>931</v>
      </c>
      <c r="E514" s="6" t="s">
        <v>934</v>
      </c>
      <c r="F514" s="6" t="s">
        <v>88</v>
      </c>
      <c r="G514" s="9">
        <v>4.127</v>
      </c>
      <c r="H514" s="12">
        <v>82.53999999999999</v>
      </c>
      <c r="I514" s="29">
        <v>4.33335</v>
      </c>
      <c r="J514" s="12">
        <v>87</v>
      </c>
    </row>
    <row r="515" spans="1:10" ht="25.5">
      <c r="A515" s="56">
        <v>512</v>
      </c>
      <c r="B515" s="13">
        <v>994782</v>
      </c>
      <c r="C515" s="13" t="s">
        <v>930</v>
      </c>
      <c r="D515" s="6" t="s">
        <v>931</v>
      </c>
      <c r="E515" s="6" t="s">
        <v>935</v>
      </c>
      <c r="F515" s="6" t="s">
        <v>88</v>
      </c>
      <c r="G515" s="9">
        <v>4.127</v>
      </c>
      <c r="H515" s="12">
        <v>123.80999999999999</v>
      </c>
      <c r="I515" s="29">
        <v>4.33335</v>
      </c>
      <c r="J515" s="12">
        <v>130</v>
      </c>
    </row>
    <row r="516" spans="1:10" ht="25.5">
      <c r="A516" s="56">
        <v>513</v>
      </c>
      <c r="B516" s="14">
        <v>106968</v>
      </c>
      <c r="C516" s="13" t="s">
        <v>930</v>
      </c>
      <c r="D516" s="6" t="s">
        <v>931</v>
      </c>
      <c r="E516" s="16" t="s">
        <v>936</v>
      </c>
      <c r="F516" s="16" t="s">
        <v>27</v>
      </c>
      <c r="G516" s="9">
        <v>4.127</v>
      </c>
      <c r="H516" s="12">
        <v>123.80999999999999</v>
      </c>
      <c r="I516" s="29">
        <v>4.33335</v>
      </c>
      <c r="J516" s="12">
        <v>130</v>
      </c>
    </row>
    <row r="517" spans="1:10" s="44" customFormat="1" ht="25.5">
      <c r="A517" s="56">
        <v>514</v>
      </c>
      <c r="B517" s="14">
        <v>107778</v>
      </c>
      <c r="C517" s="13" t="s">
        <v>930</v>
      </c>
      <c r="D517" s="6" t="s">
        <v>931</v>
      </c>
      <c r="E517" s="16" t="s">
        <v>1742</v>
      </c>
      <c r="F517" s="16" t="s">
        <v>93</v>
      </c>
      <c r="G517" s="9">
        <v>4.127</v>
      </c>
      <c r="H517" s="12">
        <v>61.904999999999994</v>
      </c>
      <c r="I517" s="29">
        <v>4.33335</v>
      </c>
      <c r="J517" s="12">
        <v>65</v>
      </c>
    </row>
    <row r="518" spans="1:10" ht="15">
      <c r="A518" s="56">
        <v>515</v>
      </c>
      <c r="B518" s="13">
        <v>976512</v>
      </c>
      <c r="C518" s="13" t="s">
        <v>937</v>
      </c>
      <c r="D518" s="6" t="s">
        <v>938</v>
      </c>
      <c r="E518" s="6" t="s">
        <v>939</v>
      </c>
      <c r="F518" s="6" t="s">
        <v>88</v>
      </c>
      <c r="G518" s="9">
        <v>24.2699</v>
      </c>
      <c r="H518" s="12">
        <v>145.619</v>
      </c>
      <c r="I518" s="29">
        <v>25.483395</v>
      </c>
      <c r="J518" s="12">
        <v>153</v>
      </c>
    </row>
    <row r="519" spans="1:10" ht="15">
      <c r="A519" s="56">
        <v>516</v>
      </c>
      <c r="B519" s="13">
        <v>22721</v>
      </c>
      <c r="C519" s="13" t="s">
        <v>937</v>
      </c>
      <c r="D519" s="6" t="s">
        <v>938</v>
      </c>
      <c r="E519" s="6" t="s">
        <v>940</v>
      </c>
      <c r="F519" s="6" t="s">
        <v>41</v>
      </c>
      <c r="G519" s="9">
        <v>24.2699</v>
      </c>
      <c r="H519" s="12">
        <v>145.619</v>
      </c>
      <c r="I519" s="29">
        <v>25.483395</v>
      </c>
      <c r="J519" s="12">
        <v>153</v>
      </c>
    </row>
    <row r="520" spans="1:10" ht="15">
      <c r="A520" s="56">
        <v>517</v>
      </c>
      <c r="B520" s="17">
        <v>102172</v>
      </c>
      <c r="C520" s="17" t="s">
        <v>941</v>
      </c>
      <c r="D520" s="18" t="s">
        <v>942</v>
      </c>
      <c r="E520" s="18" t="s">
        <v>943</v>
      </c>
      <c r="F520" s="17" t="s">
        <v>15</v>
      </c>
      <c r="G520" s="28">
        <v>24.2699</v>
      </c>
      <c r="H520" s="19">
        <v>145.619</v>
      </c>
      <c r="I520" s="29">
        <v>25.483395</v>
      </c>
      <c r="J520" s="12">
        <v>153</v>
      </c>
    </row>
    <row r="521" spans="1:10" ht="25.5">
      <c r="A521" s="56">
        <v>518</v>
      </c>
      <c r="B521" s="13">
        <v>999571</v>
      </c>
      <c r="C521" s="13" t="s">
        <v>944</v>
      </c>
      <c r="D521" s="6" t="s">
        <v>945</v>
      </c>
      <c r="E521" s="6" t="s">
        <v>946</v>
      </c>
      <c r="F521" s="6" t="s">
        <v>212</v>
      </c>
      <c r="G521" s="9">
        <v>27.7169</v>
      </c>
      <c r="H521" s="12">
        <v>83.1507</v>
      </c>
      <c r="I521" s="29">
        <v>29.102745</v>
      </c>
      <c r="J521" s="12">
        <v>87</v>
      </c>
    </row>
    <row r="522" spans="1:10" ht="15">
      <c r="A522" s="56">
        <v>519</v>
      </c>
      <c r="B522" s="17">
        <v>102164</v>
      </c>
      <c r="C522" s="17" t="s">
        <v>944</v>
      </c>
      <c r="D522" s="18" t="s">
        <v>945</v>
      </c>
      <c r="E522" s="18" t="s">
        <v>947</v>
      </c>
      <c r="F522" s="18" t="s">
        <v>15</v>
      </c>
      <c r="G522" s="9">
        <v>27.7169</v>
      </c>
      <c r="H522" s="12">
        <v>83.1507</v>
      </c>
      <c r="I522" s="29">
        <v>29.102745</v>
      </c>
      <c r="J522" s="12">
        <v>87</v>
      </c>
    </row>
    <row r="523" spans="1:10" ht="25.5">
      <c r="A523" s="56">
        <v>520</v>
      </c>
      <c r="B523" s="13">
        <v>999539</v>
      </c>
      <c r="C523" s="13" t="s">
        <v>944</v>
      </c>
      <c r="D523" s="6" t="s">
        <v>945</v>
      </c>
      <c r="E523" s="6" t="s">
        <v>948</v>
      </c>
      <c r="F523" s="6" t="s">
        <v>88</v>
      </c>
      <c r="G523" s="9">
        <v>27.7169</v>
      </c>
      <c r="H523" s="12">
        <v>83.1507</v>
      </c>
      <c r="I523" s="29">
        <v>29.102745</v>
      </c>
      <c r="J523" s="12">
        <v>87</v>
      </c>
    </row>
    <row r="524" spans="1:10" ht="15">
      <c r="A524" s="56">
        <v>521</v>
      </c>
      <c r="B524" s="13">
        <v>999601</v>
      </c>
      <c r="C524" s="13" t="s">
        <v>944</v>
      </c>
      <c r="D524" s="6" t="s">
        <v>945</v>
      </c>
      <c r="E524" s="6" t="s">
        <v>949</v>
      </c>
      <c r="F524" s="6" t="s">
        <v>27</v>
      </c>
      <c r="G524" s="9">
        <v>27.7169</v>
      </c>
      <c r="H524" s="12">
        <v>83.1507</v>
      </c>
      <c r="I524" s="29">
        <v>29.102745</v>
      </c>
      <c r="J524" s="12">
        <v>87</v>
      </c>
    </row>
    <row r="525" spans="1:10" ht="15">
      <c r="A525" s="56">
        <v>522</v>
      </c>
      <c r="B525" s="13">
        <v>999555</v>
      </c>
      <c r="C525" s="13" t="s">
        <v>944</v>
      </c>
      <c r="D525" s="6" t="s">
        <v>945</v>
      </c>
      <c r="E525" s="6" t="s">
        <v>950</v>
      </c>
      <c r="F525" s="6" t="s">
        <v>41</v>
      </c>
      <c r="G525" s="9">
        <v>27.7169</v>
      </c>
      <c r="H525" s="12">
        <v>83.1507</v>
      </c>
      <c r="I525" s="29">
        <v>29.102745</v>
      </c>
      <c r="J525" s="12">
        <v>87</v>
      </c>
    </row>
    <row r="526" spans="1:10" ht="15">
      <c r="A526" s="56">
        <v>523</v>
      </c>
      <c r="B526" s="13">
        <v>999504</v>
      </c>
      <c r="C526" s="13" t="s">
        <v>944</v>
      </c>
      <c r="D526" s="6" t="s">
        <v>945</v>
      </c>
      <c r="E526" s="6" t="s">
        <v>951</v>
      </c>
      <c r="F526" s="6" t="s">
        <v>13</v>
      </c>
      <c r="G526" s="9">
        <v>27.7169</v>
      </c>
      <c r="H526" s="12">
        <v>83.1507</v>
      </c>
      <c r="I526" s="29">
        <v>29.102745</v>
      </c>
      <c r="J526" s="12">
        <v>87</v>
      </c>
    </row>
    <row r="527" spans="1:10" s="44" customFormat="1" ht="15">
      <c r="A527" s="56">
        <v>524</v>
      </c>
      <c r="B527" s="17">
        <v>107751</v>
      </c>
      <c r="C527" s="13" t="s">
        <v>944</v>
      </c>
      <c r="D527" s="6" t="s">
        <v>945</v>
      </c>
      <c r="E527" s="18" t="s">
        <v>1741</v>
      </c>
      <c r="F527" s="6" t="s">
        <v>93</v>
      </c>
      <c r="G527" s="9">
        <v>27.7169</v>
      </c>
      <c r="H527" s="12">
        <v>83.1507</v>
      </c>
      <c r="I527" s="29">
        <v>29.102745</v>
      </c>
      <c r="J527" s="12">
        <v>87</v>
      </c>
    </row>
    <row r="528" spans="1:10" s="44" customFormat="1" ht="25.5">
      <c r="A528" s="56">
        <v>525</v>
      </c>
      <c r="B528" s="17">
        <v>108456</v>
      </c>
      <c r="C528" s="13" t="s">
        <v>944</v>
      </c>
      <c r="D528" s="6" t="s">
        <v>945</v>
      </c>
      <c r="E528" s="18" t="s">
        <v>1778</v>
      </c>
      <c r="F528" s="6" t="s">
        <v>41</v>
      </c>
      <c r="G528" s="9">
        <v>27.7169</v>
      </c>
      <c r="H528" s="12">
        <v>83.1507</v>
      </c>
      <c r="I528" s="29">
        <v>29.102745</v>
      </c>
      <c r="J528" s="12">
        <v>87</v>
      </c>
    </row>
    <row r="529" spans="1:10" ht="25.5">
      <c r="A529" s="56">
        <v>526</v>
      </c>
      <c r="B529" s="13">
        <v>968285</v>
      </c>
      <c r="C529" s="13" t="s">
        <v>952</v>
      </c>
      <c r="D529" s="6" t="s">
        <v>953</v>
      </c>
      <c r="E529" s="6" t="s">
        <v>954</v>
      </c>
      <c r="F529" s="6" t="s">
        <v>11</v>
      </c>
      <c r="G529" s="9">
        <v>4.9405</v>
      </c>
      <c r="H529" s="12">
        <v>79.048</v>
      </c>
      <c r="I529" s="29">
        <v>5.187525</v>
      </c>
      <c r="J529" s="12">
        <v>83</v>
      </c>
    </row>
    <row r="530" spans="1:10" ht="25.5">
      <c r="A530" s="56">
        <v>527</v>
      </c>
      <c r="B530" s="13">
        <v>968277</v>
      </c>
      <c r="C530" s="13" t="s">
        <v>955</v>
      </c>
      <c r="D530" s="6" t="s">
        <v>956</v>
      </c>
      <c r="E530" s="6" t="s">
        <v>957</v>
      </c>
      <c r="F530" s="6" t="s">
        <v>11</v>
      </c>
      <c r="G530" s="9">
        <v>8.6905</v>
      </c>
      <c r="H530" s="12">
        <v>139.048</v>
      </c>
      <c r="I530" s="29">
        <v>9.125025</v>
      </c>
      <c r="J530" s="12">
        <v>146</v>
      </c>
    </row>
    <row r="531" spans="1:10" ht="15">
      <c r="A531" s="56">
        <v>528</v>
      </c>
      <c r="B531" s="20">
        <v>105058</v>
      </c>
      <c r="C531" s="21" t="s">
        <v>958</v>
      </c>
      <c r="D531" s="16" t="s">
        <v>959</v>
      </c>
      <c r="E531" s="16" t="s">
        <v>960</v>
      </c>
      <c r="F531" s="16" t="s">
        <v>31</v>
      </c>
      <c r="G531" s="23">
        <v>2.5</v>
      </c>
      <c r="H531" s="24">
        <v>25</v>
      </c>
      <c r="I531" s="29">
        <v>2.625</v>
      </c>
      <c r="J531" s="12">
        <v>26</v>
      </c>
    </row>
    <row r="532" spans="1:10" ht="15">
      <c r="A532" s="56">
        <v>529</v>
      </c>
      <c r="B532" s="17">
        <v>102385</v>
      </c>
      <c r="C532" s="17" t="s">
        <v>958</v>
      </c>
      <c r="D532" s="18" t="s">
        <v>959</v>
      </c>
      <c r="E532" s="18" t="s">
        <v>961</v>
      </c>
      <c r="F532" s="17" t="s">
        <v>962</v>
      </c>
      <c r="G532" s="28">
        <v>2.5</v>
      </c>
      <c r="H532" s="19">
        <v>35</v>
      </c>
      <c r="I532" s="29">
        <v>2.625</v>
      </c>
      <c r="J532" s="12">
        <v>37</v>
      </c>
    </row>
    <row r="533" spans="1:10" ht="15">
      <c r="A533" s="56">
        <v>530</v>
      </c>
      <c r="B533" s="32">
        <v>999628</v>
      </c>
      <c r="C533" s="13" t="s">
        <v>958</v>
      </c>
      <c r="D533" s="6" t="s">
        <v>959</v>
      </c>
      <c r="E533" s="6" t="s">
        <v>963</v>
      </c>
      <c r="F533" s="6" t="s">
        <v>13</v>
      </c>
      <c r="G533" s="9">
        <v>2.5</v>
      </c>
      <c r="H533" s="12">
        <v>50</v>
      </c>
      <c r="I533" s="29">
        <v>2.625</v>
      </c>
      <c r="J533" s="12">
        <v>53</v>
      </c>
    </row>
    <row r="534" spans="1:10" ht="15">
      <c r="A534" s="56">
        <v>531</v>
      </c>
      <c r="B534" s="13">
        <v>999784</v>
      </c>
      <c r="C534" s="13" t="s">
        <v>964</v>
      </c>
      <c r="D534" s="6" t="s">
        <v>965</v>
      </c>
      <c r="E534" s="6" t="s">
        <v>966</v>
      </c>
      <c r="F534" s="6" t="s">
        <v>11</v>
      </c>
      <c r="G534" s="9">
        <v>4.6</v>
      </c>
      <c r="H534" s="12">
        <v>46</v>
      </c>
      <c r="I534" s="29">
        <v>4.83</v>
      </c>
      <c r="J534" s="12">
        <v>48</v>
      </c>
    </row>
    <row r="535" spans="1:10" ht="15">
      <c r="A535" s="56">
        <v>532</v>
      </c>
      <c r="B535" s="13">
        <v>999709</v>
      </c>
      <c r="C535" s="13" t="s">
        <v>964</v>
      </c>
      <c r="D535" s="6" t="s">
        <v>965</v>
      </c>
      <c r="E535" s="6" t="s">
        <v>967</v>
      </c>
      <c r="F535" s="6" t="s">
        <v>27</v>
      </c>
      <c r="G535" s="9">
        <v>4.6</v>
      </c>
      <c r="H535" s="12">
        <v>46</v>
      </c>
      <c r="I535" s="29">
        <v>4.83</v>
      </c>
      <c r="J535" s="12">
        <v>48</v>
      </c>
    </row>
    <row r="536" spans="1:10" ht="15">
      <c r="A536" s="56">
        <v>533</v>
      </c>
      <c r="B536" s="20">
        <v>976296</v>
      </c>
      <c r="C536" s="21" t="s">
        <v>964</v>
      </c>
      <c r="D536" s="16" t="s">
        <v>965</v>
      </c>
      <c r="E536" s="16" t="s">
        <v>968</v>
      </c>
      <c r="F536" s="16" t="s">
        <v>31</v>
      </c>
      <c r="G536" s="23">
        <v>4.6</v>
      </c>
      <c r="H536" s="24">
        <v>46</v>
      </c>
      <c r="I536" s="29">
        <v>4.83</v>
      </c>
      <c r="J536" s="19">
        <v>48</v>
      </c>
    </row>
    <row r="537" spans="1:10" ht="15">
      <c r="A537" s="56">
        <v>534</v>
      </c>
      <c r="B537" s="17">
        <v>102393</v>
      </c>
      <c r="C537" s="17" t="s">
        <v>964</v>
      </c>
      <c r="D537" s="18" t="s">
        <v>965</v>
      </c>
      <c r="E537" s="18" t="s">
        <v>969</v>
      </c>
      <c r="F537" s="17" t="s">
        <v>962</v>
      </c>
      <c r="G537" s="28">
        <v>4.6</v>
      </c>
      <c r="H537" s="19">
        <v>64.4</v>
      </c>
      <c r="I537" s="29">
        <v>4.83</v>
      </c>
      <c r="J537" s="12">
        <v>68</v>
      </c>
    </row>
    <row r="538" spans="1:10" ht="15">
      <c r="A538" s="56">
        <v>535</v>
      </c>
      <c r="B538" s="32">
        <v>999768</v>
      </c>
      <c r="C538" s="13" t="s">
        <v>964</v>
      </c>
      <c r="D538" s="6" t="s">
        <v>965</v>
      </c>
      <c r="E538" s="6" t="s">
        <v>970</v>
      </c>
      <c r="F538" s="6" t="s">
        <v>13</v>
      </c>
      <c r="G538" s="9">
        <v>4.6</v>
      </c>
      <c r="H538" s="12">
        <v>92</v>
      </c>
      <c r="I538" s="29">
        <v>4.83</v>
      </c>
      <c r="J538" s="12">
        <v>97</v>
      </c>
    </row>
    <row r="539" spans="1:10" s="44" customFormat="1" ht="25.5">
      <c r="A539" s="56">
        <v>536</v>
      </c>
      <c r="B539" s="57">
        <v>108898</v>
      </c>
      <c r="C539" s="13" t="s">
        <v>964</v>
      </c>
      <c r="D539" s="6" t="s">
        <v>965</v>
      </c>
      <c r="E539" s="6" t="s">
        <v>1803</v>
      </c>
      <c r="F539" s="6" t="s">
        <v>1804</v>
      </c>
      <c r="G539" s="9">
        <v>4.6</v>
      </c>
      <c r="H539" s="12">
        <v>64.4</v>
      </c>
      <c r="I539" s="29">
        <v>4.83</v>
      </c>
      <c r="J539" s="12">
        <v>68</v>
      </c>
    </row>
    <row r="540" spans="1:10" ht="15">
      <c r="A540" s="56">
        <v>537</v>
      </c>
      <c r="B540" s="17">
        <v>102873</v>
      </c>
      <c r="C540" s="17" t="s">
        <v>971</v>
      </c>
      <c r="D540" s="18" t="s">
        <v>972</v>
      </c>
      <c r="E540" s="18" t="s">
        <v>973</v>
      </c>
      <c r="F540" s="17" t="s">
        <v>974</v>
      </c>
      <c r="G540" s="28">
        <v>8.9286</v>
      </c>
      <c r="H540" s="19">
        <v>125</v>
      </c>
      <c r="I540" s="29">
        <v>9.37503</v>
      </c>
      <c r="J540" s="12">
        <v>131</v>
      </c>
    </row>
    <row r="541" spans="1:10" ht="38.25">
      <c r="A541" s="56">
        <v>538</v>
      </c>
      <c r="B541" s="13">
        <v>24171</v>
      </c>
      <c r="C541" s="13" t="s">
        <v>975</v>
      </c>
      <c r="D541" s="6" t="s">
        <v>976</v>
      </c>
      <c r="E541" s="6" t="s">
        <v>977</v>
      </c>
      <c r="F541" s="6" t="s">
        <v>303</v>
      </c>
      <c r="G541" s="9">
        <v>17.2381</v>
      </c>
      <c r="H541" s="12">
        <v>172.381</v>
      </c>
      <c r="I541" s="29">
        <v>18.100005</v>
      </c>
      <c r="J541" s="12">
        <v>181</v>
      </c>
    </row>
    <row r="542" spans="1:10" ht="15">
      <c r="A542" s="56">
        <v>539</v>
      </c>
      <c r="B542" s="13">
        <v>999814</v>
      </c>
      <c r="C542" s="13" t="s">
        <v>978</v>
      </c>
      <c r="D542" s="6" t="s">
        <v>979</v>
      </c>
      <c r="E542" s="6" t="s">
        <v>980</v>
      </c>
      <c r="F542" s="6" t="s">
        <v>27</v>
      </c>
      <c r="G542" s="9">
        <v>5.5048</v>
      </c>
      <c r="H542" s="12">
        <v>110.096</v>
      </c>
      <c r="I542" s="29">
        <v>5.7800400000000005</v>
      </c>
      <c r="J542" s="12">
        <v>116</v>
      </c>
    </row>
    <row r="543" spans="1:10" ht="25.5">
      <c r="A543" s="56">
        <v>540</v>
      </c>
      <c r="B543" s="13">
        <v>999849</v>
      </c>
      <c r="C543" s="13" t="s">
        <v>978</v>
      </c>
      <c r="D543" s="6" t="s">
        <v>979</v>
      </c>
      <c r="E543" s="6" t="s">
        <v>981</v>
      </c>
      <c r="F543" s="6" t="s">
        <v>13</v>
      </c>
      <c r="G543" s="9">
        <v>5.5048</v>
      </c>
      <c r="H543" s="12">
        <v>110.096</v>
      </c>
      <c r="I543" s="29">
        <v>5.7800400000000005</v>
      </c>
      <c r="J543" s="12">
        <v>116</v>
      </c>
    </row>
    <row r="544" spans="1:10" ht="15">
      <c r="A544" s="56">
        <v>541</v>
      </c>
      <c r="B544" s="13">
        <v>97659</v>
      </c>
      <c r="C544" s="13" t="s">
        <v>982</v>
      </c>
      <c r="D544" s="6" t="s">
        <v>983</v>
      </c>
      <c r="E544" s="6" t="s">
        <v>984</v>
      </c>
      <c r="F544" s="6" t="s">
        <v>27</v>
      </c>
      <c r="G544" s="9">
        <v>5.75</v>
      </c>
      <c r="H544" s="12">
        <v>40.25</v>
      </c>
      <c r="I544" s="29">
        <v>6.0375000000000005</v>
      </c>
      <c r="J544" s="12">
        <v>42</v>
      </c>
    </row>
    <row r="545" spans="1:10" ht="15">
      <c r="A545" s="56">
        <v>542</v>
      </c>
      <c r="B545" s="13">
        <v>978213</v>
      </c>
      <c r="C545" s="13" t="s">
        <v>982</v>
      </c>
      <c r="D545" s="6" t="s">
        <v>983</v>
      </c>
      <c r="E545" s="6" t="s">
        <v>985</v>
      </c>
      <c r="F545" s="6" t="s">
        <v>231</v>
      </c>
      <c r="G545" s="9">
        <v>5.75</v>
      </c>
      <c r="H545" s="12">
        <v>40.25</v>
      </c>
      <c r="I545" s="29">
        <v>6.0375000000000005</v>
      </c>
      <c r="J545" s="12">
        <v>42</v>
      </c>
    </row>
    <row r="546" spans="1:10" ht="15">
      <c r="A546" s="56">
        <v>543</v>
      </c>
      <c r="B546" s="13">
        <v>978221</v>
      </c>
      <c r="C546" s="13" t="s">
        <v>986</v>
      </c>
      <c r="D546" s="6" t="s">
        <v>987</v>
      </c>
      <c r="E546" s="6" t="s">
        <v>988</v>
      </c>
      <c r="F546" s="6" t="s">
        <v>231</v>
      </c>
      <c r="G546" s="9">
        <v>6.9</v>
      </c>
      <c r="H546" s="12">
        <v>48.3</v>
      </c>
      <c r="I546" s="29">
        <v>7.245000000000001</v>
      </c>
      <c r="J546" s="12">
        <v>51</v>
      </c>
    </row>
    <row r="547" spans="1:10" ht="15">
      <c r="A547" s="56">
        <v>544</v>
      </c>
      <c r="B547" s="13">
        <v>97632</v>
      </c>
      <c r="C547" s="13" t="s">
        <v>989</v>
      </c>
      <c r="D547" s="6" t="s">
        <v>990</v>
      </c>
      <c r="E547" s="6" t="s">
        <v>991</v>
      </c>
      <c r="F547" s="6" t="s">
        <v>27</v>
      </c>
      <c r="G547" s="9">
        <v>35</v>
      </c>
      <c r="H547" s="12">
        <v>35</v>
      </c>
      <c r="I547" s="29">
        <v>36.75</v>
      </c>
      <c r="J547" s="12">
        <v>37</v>
      </c>
    </row>
    <row r="548" spans="1:10" ht="38.25">
      <c r="A548" s="56">
        <v>545</v>
      </c>
      <c r="B548" s="13">
        <v>978787</v>
      </c>
      <c r="C548" s="13" t="s">
        <v>989</v>
      </c>
      <c r="D548" s="6" t="s">
        <v>990</v>
      </c>
      <c r="E548" s="6" t="s">
        <v>992</v>
      </c>
      <c r="F548" s="6" t="s">
        <v>303</v>
      </c>
      <c r="G548" s="9">
        <v>35</v>
      </c>
      <c r="H548" s="12">
        <v>35</v>
      </c>
      <c r="I548" s="29">
        <v>36.75</v>
      </c>
      <c r="J548" s="12">
        <v>37</v>
      </c>
    </row>
    <row r="549" spans="1:10" ht="15">
      <c r="A549" s="56">
        <v>546</v>
      </c>
      <c r="B549" s="13">
        <v>978248</v>
      </c>
      <c r="C549" s="13" t="s">
        <v>989</v>
      </c>
      <c r="D549" s="6" t="s">
        <v>990</v>
      </c>
      <c r="E549" s="6" t="s">
        <v>993</v>
      </c>
      <c r="F549" s="6" t="s">
        <v>231</v>
      </c>
      <c r="G549" s="9">
        <v>35</v>
      </c>
      <c r="H549" s="12">
        <v>35</v>
      </c>
      <c r="I549" s="29">
        <v>36.75</v>
      </c>
      <c r="J549" s="12">
        <v>37</v>
      </c>
    </row>
    <row r="550" spans="1:10" ht="15">
      <c r="A550" s="56">
        <v>547</v>
      </c>
      <c r="B550" s="13">
        <v>978256</v>
      </c>
      <c r="C550" s="13" t="s">
        <v>994</v>
      </c>
      <c r="D550" s="6" t="s">
        <v>995</v>
      </c>
      <c r="E550" s="6" t="s">
        <v>996</v>
      </c>
      <c r="F550" s="6" t="s">
        <v>231</v>
      </c>
      <c r="G550" s="9">
        <v>48.3571</v>
      </c>
      <c r="H550" s="12">
        <v>338.5</v>
      </c>
      <c r="I550" s="29">
        <v>50.774955000000006</v>
      </c>
      <c r="J550" s="12">
        <v>355</v>
      </c>
    </row>
    <row r="551" spans="1:10" ht="25.5">
      <c r="A551" s="56">
        <v>548</v>
      </c>
      <c r="B551" s="13">
        <v>101648</v>
      </c>
      <c r="C551" s="13" t="s">
        <v>997</v>
      </c>
      <c r="D551" s="6" t="s">
        <v>998</v>
      </c>
      <c r="E551" s="6" t="s">
        <v>999</v>
      </c>
      <c r="F551" s="6" t="s">
        <v>1000</v>
      </c>
      <c r="G551" s="9">
        <v>50.7936</v>
      </c>
      <c r="H551" s="12">
        <v>761.904</v>
      </c>
      <c r="I551" s="29">
        <v>53.33328</v>
      </c>
      <c r="J551" s="12">
        <v>800</v>
      </c>
    </row>
    <row r="552" spans="1:10" ht="15">
      <c r="A552" s="56">
        <v>549</v>
      </c>
      <c r="B552" s="13">
        <v>987476</v>
      </c>
      <c r="C552" s="13" t="s">
        <v>1001</v>
      </c>
      <c r="D552" s="6" t="s">
        <v>1002</v>
      </c>
      <c r="E552" s="6" t="s">
        <v>1003</v>
      </c>
      <c r="F552" s="6" t="s">
        <v>11</v>
      </c>
      <c r="G552" s="9">
        <v>4.0252</v>
      </c>
      <c r="H552" s="12">
        <v>120.756</v>
      </c>
      <c r="I552" s="29">
        <v>4.22646</v>
      </c>
      <c r="J552" s="12">
        <v>127</v>
      </c>
    </row>
    <row r="553" spans="1:10" s="44" customFormat="1" ht="25.5">
      <c r="A553" s="56">
        <v>550</v>
      </c>
      <c r="B553" s="13">
        <v>987484</v>
      </c>
      <c r="C553" s="13" t="s">
        <v>1004</v>
      </c>
      <c r="D553" s="6" t="s">
        <v>1005</v>
      </c>
      <c r="E553" s="6" t="s">
        <v>1006</v>
      </c>
      <c r="F553" s="6" t="s">
        <v>1007</v>
      </c>
      <c r="G553" s="28">
        <f>VLOOKUP($B553,'[1]15.04.2022'!$B$1:$K$1800,7,FALSE)</f>
        <v>87.5721</v>
      </c>
      <c r="H553" s="19">
        <f>VLOOKUP($B553,'[1]15.04.2022'!$B$1:$K$1800,8,FALSE)</f>
        <v>14712.12</v>
      </c>
      <c r="I553" s="19">
        <f>VLOOKUP($B553,'[1]15.04.2022'!$B$1:$K$1800,9,FALSE)</f>
        <v>91.95</v>
      </c>
      <c r="J553" s="19">
        <f>VLOOKUP($B553,'[1]15.04.2022'!$B$1:$K$1800,10,FALSE)</f>
        <v>15448</v>
      </c>
    </row>
    <row r="554" spans="1:10" s="44" customFormat="1" ht="15">
      <c r="A554" s="56">
        <v>551</v>
      </c>
      <c r="B554" s="13">
        <v>998648</v>
      </c>
      <c r="C554" s="13" t="s">
        <v>1008</v>
      </c>
      <c r="D554" s="6" t="s">
        <v>1009</v>
      </c>
      <c r="E554" s="6" t="s">
        <v>1010</v>
      </c>
      <c r="F554" s="6" t="s">
        <v>808</v>
      </c>
      <c r="G554" s="28">
        <f>VLOOKUP($B554,'[1]15.04.2022'!$B$1:$K$1800,7,FALSE)</f>
        <v>70.5775</v>
      </c>
      <c r="H554" s="19">
        <f>VLOOKUP($B554,'[1]15.04.2022'!$B$1:$K$1800,8,FALSE)</f>
        <v>1976.17</v>
      </c>
      <c r="I554" s="19">
        <f>VLOOKUP($B554,'[1]15.04.2022'!$B$1:$K$1800,9,FALSE)</f>
        <v>74.11</v>
      </c>
      <c r="J554" s="19">
        <f>VLOOKUP($B554,'[1]15.04.2022'!$B$1:$K$1800,10,FALSE)</f>
        <v>2075</v>
      </c>
    </row>
    <row r="555" spans="1:10" ht="25.5">
      <c r="A555" s="56">
        <v>552</v>
      </c>
      <c r="B555" s="13">
        <v>950998</v>
      </c>
      <c r="C555" s="13" t="s">
        <v>1011</v>
      </c>
      <c r="D555" s="6" t="s">
        <v>1012</v>
      </c>
      <c r="E555" s="6" t="s">
        <v>1013</v>
      </c>
      <c r="F555" s="6" t="s">
        <v>1014</v>
      </c>
      <c r="G555" s="9">
        <v>3.4921</v>
      </c>
      <c r="H555" s="12">
        <v>104.763</v>
      </c>
      <c r="I555" s="29">
        <v>3.6667050000000003</v>
      </c>
      <c r="J555" s="12">
        <v>110</v>
      </c>
    </row>
    <row r="556" spans="1:10" ht="15">
      <c r="A556" s="56">
        <v>553</v>
      </c>
      <c r="B556" s="13">
        <v>977977</v>
      </c>
      <c r="C556" s="13" t="s">
        <v>1011</v>
      </c>
      <c r="D556" s="6" t="s">
        <v>1012</v>
      </c>
      <c r="E556" s="6" t="s">
        <v>1015</v>
      </c>
      <c r="F556" s="6" t="s">
        <v>578</v>
      </c>
      <c r="G556" s="9">
        <v>3.4921</v>
      </c>
      <c r="H556" s="12">
        <v>104.763</v>
      </c>
      <c r="I556" s="29">
        <v>3.6667050000000003</v>
      </c>
      <c r="J556" s="12">
        <v>110</v>
      </c>
    </row>
    <row r="557" spans="1:10" ht="25.5">
      <c r="A557" s="56">
        <v>554</v>
      </c>
      <c r="B557" s="13">
        <v>969982</v>
      </c>
      <c r="C557" s="13" t="s">
        <v>1016</v>
      </c>
      <c r="D557" s="6" t="s">
        <v>1017</v>
      </c>
      <c r="E557" s="6" t="s">
        <v>1018</v>
      </c>
      <c r="F557" s="6" t="s">
        <v>1019</v>
      </c>
      <c r="G557" s="9">
        <v>37.42066666666666</v>
      </c>
      <c r="H557" s="12">
        <v>4490.48</v>
      </c>
      <c r="I557" s="29">
        <v>39.29</v>
      </c>
      <c r="J557" s="12">
        <v>4715</v>
      </c>
    </row>
    <row r="558" spans="1:10" ht="25.5">
      <c r="A558" s="56">
        <v>555</v>
      </c>
      <c r="B558" s="13">
        <v>970018</v>
      </c>
      <c r="C558" s="13" t="s">
        <v>1020</v>
      </c>
      <c r="D558" s="6" t="s">
        <v>1021</v>
      </c>
      <c r="E558" s="6" t="s">
        <v>1022</v>
      </c>
      <c r="F558" s="6" t="s">
        <v>1019</v>
      </c>
      <c r="G558" s="9">
        <v>92.38591666666666</v>
      </c>
      <c r="H558" s="12">
        <v>11086.31</v>
      </c>
      <c r="I558" s="29">
        <v>97.01</v>
      </c>
      <c r="J558" s="12">
        <v>11641</v>
      </c>
    </row>
    <row r="559" spans="1:10" ht="38.25">
      <c r="A559" s="56">
        <v>556</v>
      </c>
      <c r="B559" s="13">
        <v>988456</v>
      </c>
      <c r="C559" s="13" t="s">
        <v>1023</v>
      </c>
      <c r="D559" s="6" t="s">
        <v>1024</v>
      </c>
      <c r="E559" s="6" t="s">
        <v>1025</v>
      </c>
      <c r="F559" s="6" t="s">
        <v>544</v>
      </c>
      <c r="G559" s="9">
        <v>9</v>
      </c>
      <c r="H559" s="12">
        <v>900</v>
      </c>
      <c r="I559" s="29">
        <v>9.450000000000001</v>
      </c>
      <c r="J559" s="12">
        <v>945</v>
      </c>
    </row>
    <row r="560" spans="1:10" ht="38.25">
      <c r="A560" s="56">
        <v>557</v>
      </c>
      <c r="B560" s="13">
        <v>988464</v>
      </c>
      <c r="C560" s="13" t="s">
        <v>1026</v>
      </c>
      <c r="D560" s="6" t="s">
        <v>1027</v>
      </c>
      <c r="E560" s="6" t="s">
        <v>1028</v>
      </c>
      <c r="F560" s="6" t="s">
        <v>544</v>
      </c>
      <c r="G560" s="9">
        <v>18</v>
      </c>
      <c r="H560" s="12">
        <v>900</v>
      </c>
      <c r="I560" s="29">
        <v>18.900000000000002</v>
      </c>
      <c r="J560" s="12">
        <v>945</v>
      </c>
    </row>
    <row r="561" spans="1:10" ht="25.5">
      <c r="A561" s="56">
        <v>558</v>
      </c>
      <c r="B561" s="13">
        <v>996742</v>
      </c>
      <c r="C561" s="13" t="s">
        <v>1029</v>
      </c>
      <c r="D561" s="6" t="s">
        <v>1030</v>
      </c>
      <c r="E561" s="6" t="s">
        <v>1031</v>
      </c>
      <c r="F561" s="6" t="s">
        <v>11</v>
      </c>
      <c r="G561" s="9">
        <v>17.625799999999998</v>
      </c>
      <c r="H561" s="12">
        <v>881.2900000000001</v>
      </c>
      <c r="I561" s="29">
        <v>18.507089999999998</v>
      </c>
      <c r="J561" s="12">
        <v>925</v>
      </c>
    </row>
    <row r="562" spans="1:10" ht="38.25">
      <c r="A562" s="56">
        <v>559</v>
      </c>
      <c r="B562" s="13">
        <v>996769</v>
      </c>
      <c r="C562" s="13" t="s">
        <v>1029</v>
      </c>
      <c r="D562" s="6" t="s">
        <v>1030</v>
      </c>
      <c r="E562" s="6" t="s">
        <v>1032</v>
      </c>
      <c r="F562" s="6" t="s">
        <v>1033</v>
      </c>
      <c r="G562" s="9">
        <v>17.6258</v>
      </c>
      <c r="H562" s="12">
        <v>881.2900000000001</v>
      </c>
      <c r="I562" s="29">
        <v>18.50709</v>
      </c>
      <c r="J562" s="12">
        <v>925</v>
      </c>
    </row>
    <row r="563" spans="1:10" ht="25.5">
      <c r="A563" s="56">
        <v>560</v>
      </c>
      <c r="B563" s="13">
        <v>996734</v>
      </c>
      <c r="C563" s="13" t="s">
        <v>1029</v>
      </c>
      <c r="D563" s="6" t="s">
        <v>1030</v>
      </c>
      <c r="E563" s="6" t="s">
        <v>1034</v>
      </c>
      <c r="F563" s="6" t="s">
        <v>1019</v>
      </c>
      <c r="G563" s="9">
        <v>17.6258</v>
      </c>
      <c r="H563" s="12">
        <v>881.2900000000001</v>
      </c>
      <c r="I563" s="29">
        <v>18.50709</v>
      </c>
      <c r="J563" s="12">
        <v>925</v>
      </c>
    </row>
    <row r="564" spans="1:10" ht="25.5">
      <c r="A564" s="56">
        <v>561</v>
      </c>
      <c r="B564" s="13">
        <v>996793</v>
      </c>
      <c r="C564" s="13" t="s">
        <v>1035</v>
      </c>
      <c r="D564" s="6" t="s">
        <v>1036</v>
      </c>
      <c r="E564" s="6" t="s">
        <v>1037</v>
      </c>
      <c r="F564" s="6" t="s">
        <v>11</v>
      </c>
      <c r="G564" s="9">
        <v>33.6</v>
      </c>
      <c r="H564" s="12">
        <v>1680</v>
      </c>
      <c r="I564" s="29">
        <v>35.28</v>
      </c>
      <c r="J564" s="12">
        <v>1764</v>
      </c>
    </row>
    <row r="565" spans="1:10" ht="38.25">
      <c r="A565" s="56">
        <v>562</v>
      </c>
      <c r="B565" s="13">
        <v>996807</v>
      </c>
      <c r="C565" s="13" t="s">
        <v>1035</v>
      </c>
      <c r="D565" s="6" t="s">
        <v>1036</v>
      </c>
      <c r="E565" s="6" t="s">
        <v>1038</v>
      </c>
      <c r="F565" s="6" t="s">
        <v>1033</v>
      </c>
      <c r="G565" s="9">
        <v>33.6</v>
      </c>
      <c r="H565" s="12">
        <v>1680</v>
      </c>
      <c r="I565" s="29">
        <v>35.28</v>
      </c>
      <c r="J565" s="12">
        <v>1764</v>
      </c>
    </row>
    <row r="566" spans="1:10" ht="25.5">
      <c r="A566" s="56">
        <v>563</v>
      </c>
      <c r="B566" s="13">
        <v>996815</v>
      </c>
      <c r="C566" s="13" t="s">
        <v>1039</v>
      </c>
      <c r="D566" s="6" t="s">
        <v>1040</v>
      </c>
      <c r="E566" s="6" t="s">
        <v>1041</v>
      </c>
      <c r="F566" s="6" t="s">
        <v>11</v>
      </c>
      <c r="G566" s="9">
        <v>64.2</v>
      </c>
      <c r="H566" s="12">
        <v>3210</v>
      </c>
      <c r="I566" s="29">
        <v>67.41000000000001</v>
      </c>
      <c r="J566" s="12">
        <v>3371</v>
      </c>
    </row>
    <row r="567" spans="1:10" ht="38.25">
      <c r="A567" s="56">
        <v>564</v>
      </c>
      <c r="B567" s="13">
        <v>996823</v>
      </c>
      <c r="C567" s="13" t="s">
        <v>1039</v>
      </c>
      <c r="D567" s="6" t="s">
        <v>1040</v>
      </c>
      <c r="E567" s="6" t="s">
        <v>1042</v>
      </c>
      <c r="F567" s="6" t="s">
        <v>1033</v>
      </c>
      <c r="G567" s="9">
        <v>64.2</v>
      </c>
      <c r="H567" s="12">
        <v>3210</v>
      </c>
      <c r="I567" s="29">
        <v>67.41000000000001</v>
      </c>
      <c r="J567" s="12">
        <v>3371</v>
      </c>
    </row>
    <row r="568" spans="1:10" ht="15">
      <c r="A568" s="56">
        <v>565</v>
      </c>
      <c r="B568" s="13">
        <v>996858</v>
      </c>
      <c r="C568" s="13" t="s">
        <v>1043</v>
      </c>
      <c r="D568" s="6" t="s">
        <v>1044</v>
      </c>
      <c r="E568" s="6" t="s">
        <v>1045</v>
      </c>
      <c r="F568" s="6" t="s">
        <v>1046</v>
      </c>
      <c r="G568" s="9">
        <v>21.6558</v>
      </c>
      <c r="H568" s="12">
        <v>649.674</v>
      </c>
      <c r="I568" s="29">
        <v>22.73859</v>
      </c>
      <c r="J568" s="12">
        <v>682</v>
      </c>
    </row>
    <row r="569" spans="1:10" ht="15">
      <c r="A569" s="56">
        <v>566</v>
      </c>
      <c r="B569" s="4">
        <v>106488</v>
      </c>
      <c r="C569" s="34" t="s">
        <v>1043</v>
      </c>
      <c r="D569" s="6" t="s">
        <v>1044</v>
      </c>
      <c r="E569" s="16" t="s">
        <v>1047</v>
      </c>
      <c r="F569" s="16" t="s">
        <v>41</v>
      </c>
      <c r="G569" s="33">
        <v>21.6558</v>
      </c>
      <c r="H569" s="10">
        <v>649.674</v>
      </c>
      <c r="I569" s="29">
        <v>22.73859</v>
      </c>
      <c r="J569" s="12">
        <v>682</v>
      </c>
    </row>
    <row r="570" spans="1:10" s="44" customFormat="1" ht="25.5">
      <c r="A570" s="56">
        <v>567</v>
      </c>
      <c r="B570" s="4">
        <v>108855</v>
      </c>
      <c r="C570" s="34" t="s">
        <v>1043</v>
      </c>
      <c r="D570" s="6" t="s">
        <v>1044</v>
      </c>
      <c r="E570" s="16" t="s">
        <v>1805</v>
      </c>
      <c r="F570" s="16" t="s">
        <v>1806</v>
      </c>
      <c r="G570" s="33">
        <v>21.6558</v>
      </c>
      <c r="H570" s="12">
        <f>G570*50</f>
        <v>1082.79</v>
      </c>
      <c r="I570" s="29">
        <v>22.73859</v>
      </c>
      <c r="J570" s="12">
        <f>ROUND(I570*50,0)</f>
        <v>1137</v>
      </c>
    </row>
    <row r="571" spans="1:10" ht="15">
      <c r="A571" s="56">
        <v>568</v>
      </c>
      <c r="B571" s="13">
        <v>996866</v>
      </c>
      <c r="C571" s="13" t="s">
        <v>1048</v>
      </c>
      <c r="D571" s="6" t="s">
        <v>1049</v>
      </c>
      <c r="E571" s="6" t="s">
        <v>1050</v>
      </c>
      <c r="F571" s="6" t="s">
        <v>1046</v>
      </c>
      <c r="G571" s="9">
        <v>34.9426</v>
      </c>
      <c r="H571" s="12">
        <v>2096.556</v>
      </c>
      <c r="I571" s="29">
        <v>36.68973</v>
      </c>
      <c r="J571" s="12">
        <v>2201</v>
      </c>
    </row>
    <row r="572" spans="1:10" ht="15">
      <c r="A572" s="56">
        <v>569</v>
      </c>
      <c r="B572" s="4">
        <v>106496</v>
      </c>
      <c r="C572" s="34" t="s">
        <v>1048</v>
      </c>
      <c r="D572" s="6" t="s">
        <v>1049</v>
      </c>
      <c r="E572" s="16" t="s">
        <v>1051</v>
      </c>
      <c r="F572" s="16" t="s">
        <v>41</v>
      </c>
      <c r="G572" s="33">
        <v>34.9426</v>
      </c>
      <c r="H572" s="10">
        <v>2096.556</v>
      </c>
      <c r="I572" s="29">
        <v>36.68973</v>
      </c>
      <c r="J572" s="12">
        <v>2201</v>
      </c>
    </row>
    <row r="573" spans="1:10" s="44" customFormat="1" ht="25.5">
      <c r="A573" s="56">
        <v>570</v>
      </c>
      <c r="B573" s="4">
        <v>108863</v>
      </c>
      <c r="C573" s="34" t="s">
        <v>1048</v>
      </c>
      <c r="D573" s="6" t="s">
        <v>1049</v>
      </c>
      <c r="E573" s="16" t="s">
        <v>1808</v>
      </c>
      <c r="F573" s="16" t="s">
        <v>1806</v>
      </c>
      <c r="G573" s="33">
        <v>34.9426</v>
      </c>
      <c r="H573" s="10">
        <f>G573*50</f>
        <v>1747.1299999999999</v>
      </c>
      <c r="I573" s="29">
        <v>36.68973</v>
      </c>
      <c r="J573" s="12">
        <f>ROUND(I573*50,0)</f>
        <v>1834</v>
      </c>
    </row>
    <row r="574" spans="1:10" ht="15">
      <c r="A574" s="56">
        <v>571</v>
      </c>
      <c r="B574" s="4">
        <v>105708</v>
      </c>
      <c r="C574" s="34" t="s">
        <v>1052</v>
      </c>
      <c r="D574" s="6" t="s">
        <v>1053</v>
      </c>
      <c r="E574" s="16" t="s">
        <v>1054</v>
      </c>
      <c r="F574" s="6" t="s">
        <v>1046</v>
      </c>
      <c r="G574" s="33">
        <v>212.42</v>
      </c>
      <c r="H574" s="12">
        <v>6372.599999999999</v>
      </c>
      <c r="I574" s="29">
        <v>223.041</v>
      </c>
      <c r="J574" s="12">
        <v>6691</v>
      </c>
    </row>
    <row r="575" spans="1:10" s="44" customFormat="1" ht="25.5">
      <c r="A575" s="56">
        <v>572</v>
      </c>
      <c r="B575" s="4">
        <v>108871</v>
      </c>
      <c r="C575" s="34" t="s">
        <v>1052</v>
      </c>
      <c r="D575" s="6" t="s">
        <v>1053</v>
      </c>
      <c r="E575" s="16" t="s">
        <v>1807</v>
      </c>
      <c r="F575" s="16" t="s">
        <v>1806</v>
      </c>
      <c r="G575" s="33">
        <v>212.42</v>
      </c>
      <c r="H575" s="12">
        <f>G575*50</f>
        <v>10621</v>
      </c>
      <c r="I575" s="29">
        <v>223.041</v>
      </c>
      <c r="J575" s="12">
        <f>ROUND(I575*50,0)</f>
        <v>11152</v>
      </c>
    </row>
    <row r="576" spans="1:10" ht="15">
      <c r="A576" s="56">
        <v>573</v>
      </c>
      <c r="B576" s="13">
        <v>985201</v>
      </c>
      <c r="C576" s="13" t="s">
        <v>1055</v>
      </c>
      <c r="D576" s="6" t="s">
        <v>1056</v>
      </c>
      <c r="E576" s="6" t="s">
        <v>1057</v>
      </c>
      <c r="F576" s="6" t="s">
        <v>578</v>
      </c>
      <c r="G576" s="28">
        <v>8.6627</v>
      </c>
      <c r="H576" s="12">
        <v>173.25</v>
      </c>
      <c r="I576" s="29">
        <v>9.095835</v>
      </c>
      <c r="J576" s="12">
        <v>182</v>
      </c>
    </row>
    <row r="577" spans="1:10" ht="15">
      <c r="A577" s="56">
        <v>574</v>
      </c>
      <c r="B577" s="13">
        <v>976474</v>
      </c>
      <c r="C577" s="13" t="s">
        <v>1055</v>
      </c>
      <c r="D577" s="6" t="s">
        <v>1056</v>
      </c>
      <c r="E577" s="6" t="s">
        <v>1058</v>
      </c>
      <c r="F577" s="6" t="s">
        <v>578</v>
      </c>
      <c r="G577" s="28">
        <v>8.6627</v>
      </c>
      <c r="H577" s="12">
        <v>866.27</v>
      </c>
      <c r="I577" s="29">
        <v>9.095835</v>
      </c>
      <c r="J577" s="12">
        <v>910</v>
      </c>
    </row>
    <row r="578" spans="1:10" ht="15">
      <c r="A578" s="56">
        <v>575</v>
      </c>
      <c r="B578" s="13">
        <v>41203</v>
      </c>
      <c r="C578" s="13" t="s">
        <v>1059</v>
      </c>
      <c r="D578" s="6" t="s">
        <v>1060</v>
      </c>
      <c r="E578" s="6" t="s">
        <v>1061</v>
      </c>
      <c r="F578" s="6" t="s">
        <v>212</v>
      </c>
      <c r="G578" s="9">
        <v>1.8782</v>
      </c>
      <c r="H578" s="12">
        <v>56.346000000000004</v>
      </c>
      <c r="I578" s="29">
        <v>1.9721100000000003</v>
      </c>
      <c r="J578" s="12">
        <v>59</v>
      </c>
    </row>
    <row r="579" spans="1:10" ht="15">
      <c r="A579" s="56">
        <v>576</v>
      </c>
      <c r="B579" s="13">
        <v>972037</v>
      </c>
      <c r="C579" s="13" t="s">
        <v>1062</v>
      </c>
      <c r="D579" s="6" t="s">
        <v>1063</v>
      </c>
      <c r="E579" s="6" t="s">
        <v>1064</v>
      </c>
      <c r="F579" s="6" t="s">
        <v>88</v>
      </c>
      <c r="G579" s="9">
        <v>0.805</v>
      </c>
      <c r="H579" s="12">
        <v>8.05</v>
      </c>
      <c r="I579" s="29">
        <v>0.8452500000000001</v>
      </c>
      <c r="J579" s="12">
        <v>8</v>
      </c>
    </row>
    <row r="580" spans="1:10" ht="15">
      <c r="A580" s="56">
        <v>577</v>
      </c>
      <c r="B580" s="13">
        <v>998958</v>
      </c>
      <c r="C580" s="13" t="s">
        <v>1062</v>
      </c>
      <c r="D580" s="6" t="s">
        <v>1063</v>
      </c>
      <c r="E580" s="6" t="s">
        <v>1065</v>
      </c>
      <c r="F580" s="6" t="s">
        <v>41</v>
      </c>
      <c r="G580" s="9">
        <v>0.805</v>
      </c>
      <c r="H580" s="12">
        <v>8.05</v>
      </c>
      <c r="I580" s="29">
        <v>0.8452500000000001</v>
      </c>
      <c r="J580" s="12">
        <v>8</v>
      </c>
    </row>
    <row r="581" spans="1:10" ht="15">
      <c r="A581" s="56">
        <v>578</v>
      </c>
      <c r="B581" s="13">
        <v>93122</v>
      </c>
      <c r="C581" s="13" t="s">
        <v>1062</v>
      </c>
      <c r="D581" s="6" t="s">
        <v>1063</v>
      </c>
      <c r="E581" s="6" t="s">
        <v>1066</v>
      </c>
      <c r="F581" s="6" t="s">
        <v>222</v>
      </c>
      <c r="G581" s="9">
        <v>0.805</v>
      </c>
      <c r="H581" s="12">
        <v>16.1</v>
      </c>
      <c r="I581" s="29">
        <v>0.8452500000000001</v>
      </c>
      <c r="J581" s="12">
        <v>17</v>
      </c>
    </row>
    <row r="582" spans="1:10" ht="25.5">
      <c r="A582" s="56">
        <v>579</v>
      </c>
      <c r="B582" s="14">
        <v>107522</v>
      </c>
      <c r="C582" s="13" t="s">
        <v>1062</v>
      </c>
      <c r="D582" s="6" t="s">
        <v>1063</v>
      </c>
      <c r="E582" s="6" t="s">
        <v>1067</v>
      </c>
      <c r="F582" s="6" t="s">
        <v>1735</v>
      </c>
      <c r="G582" s="9">
        <v>0.805</v>
      </c>
      <c r="H582" s="12">
        <v>16.1</v>
      </c>
      <c r="I582" s="29">
        <v>0.8452500000000001</v>
      </c>
      <c r="J582" s="12">
        <v>17</v>
      </c>
    </row>
    <row r="583" spans="1:10" ht="25.5">
      <c r="A583" s="56">
        <v>580</v>
      </c>
      <c r="B583" s="35">
        <v>105074</v>
      </c>
      <c r="C583" s="21" t="s">
        <v>1062</v>
      </c>
      <c r="D583" s="6" t="s">
        <v>1063</v>
      </c>
      <c r="E583" s="16" t="s">
        <v>1068</v>
      </c>
      <c r="F583" s="16" t="s">
        <v>31</v>
      </c>
      <c r="G583" s="9">
        <v>0.805</v>
      </c>
      <c r="H583" s="24">
        <v>24.150000000000002</v>
      </c>
      <c r="I583" s="29">
        <v>0.8452500000000001</v>
      </c>
      <c r="J583" s="12">
        <v>25</v>
      </c>
    </row>
    <row r="584" spans="1:10" ht="15">
      <c r="A584" s="56">
        <v>581</v>
      </c>
      <c r="B584" s="35">
        <v>109614</v>
      </c>
      <c r="C584" s="21" t="s">
        <v>1062</v>
      </c>
      <c r="D584" s="6" t="s">
        <v>1063</v>
      </c>
      <c r="E584" s="16" t="s">
        <v>1837</v>
      </c>
      <c r="F584" s="16" t="s">
        <v>15</v>
      </c>
      <c r="G584" s="9">
        <v>0.805</v>
      </c>
      <c r="H584" s="24">
        <v>16.1</v>
      </c>
      <c r="I584" s="29">
        <v>0.8452500000000001</v>
      </c>
      <c r="J584" s="12">
        <v>17</v>
      </c>
    </row>
    <row r="585" spans="1:10" ht="25.5">
      <c r="A585" s="56">
        <v>582</v>
      </c>
      <c r="B585" s="13">
        <v>983381</v>
      </c>
      <c r="C585" s="13" t="s">
        <v>1069</v>
      </c>
      <c r="D585" s="6" t="s">
        <v>1070</v>
      </c>
      <c r="E585" s="6" t="s">
        <v>1071</v>
      </c>
      <c r="F585" s="6" t="s">
        <v>11</v>
      </c>
      <c r="G585" s="9">
        <v>2.4581</v>
      </c>
      <c r="H585" s="12">
        <v>49.162</v>
      </c>
      <c r="I585" s="29">
        <v>2.581005</v>
      </c>
      <c r="J585" s="12">
        <v>52</v>
      </c>
    </row>
    <row r="586" spans="1:10" ht="25.5">
      <c r="A586" s="56">
        <v>583</v>
      </c>
      <c r="B586" s="13">
        <v>986208</v>
      </c>
      <c r="C586" s="13" t="s">
        <v>1069</v>
      </c>
      <c r="D586" s="6" t="s">
        <v>1070</v>
      </c>
      <c r="E586" s="6" t="s">
        <v>1072</v>
      </c>
      <c r="F586" s="6" t="s">
        <v>11</v>
      </c>
      <c r="G586" s="9">
        <v>2.4581</v>
      </c>
      <c r="H586" s="12">
        <v>49.162</v>
      </c>
      <c r="I586" s="29">
        <v>2.581005</v>
      </c>
      <c r="J586" s="12">
        <v>52</v>
      </c>
    </row>
    <row r="587" spans="1:10" ht="25.5">
      <c r="A587" s="56">
        <v>584</v>
      </c>
      <c r="B587" s="13">
        <v>99864</v>
      </c>
      <c r="C587" s="13" t="s">
        <v>1069</v>
      </c>
      <c r="D587" s="6" t="s">
        <v>1070</v>
      </c>
      <c r="E587" s="6" t="s">
        <v>1073</v>
      </c>
      <c r="F587" s="6" t="s">
        <v>27</v>
      </c>
      <c r="G587" s="9">
        <v>2.4581</v>
      </c>
      <c r="H587" s="12">
        <v>49.162</v>
      </c>
      <c r="I587" s="29">
        <v>2.581005</v>
      </c>
      <c r="J587" s="12">
        <v>52</v>
      </c>
    </row>
    <row r="588" spans="1:10" ht="25.5">
      <c r="A588" s="56">
        <v>585</v>
      </c>
      <c r="B588" s="13">
        <v>103721</v>
      </c>
      <c r="C588" s="13" t="s">
        <v>1074</v>
      </c>
      <c r="D588" s="6" t="s">
        <v>1075</v>
      </c>
      <c r="E588" s="6" t="s">
        <v>1076</v>
      </c>
      <c r="F588" s="6" t="s">
        <v>88</v>
      </c>
      <c r="G588" s="28">
        <v>2.4581</v>
      </c>
      <c r="H588" s="19">
        <v>73.743</v>
      </c>
      <c r="I588" s="29">
        <v>2.581005</v>
      </c>
      <c r="J588" s="12">
        <v>77</v>
      </c>
    </row>
    <row r="589" spans="1:10" ht="25.5">
      <c r="A589" s="56">
        <v>586</v>
      </c>
      <c r="B589" s="13">
        <v>965502</v>
      </c>
      <c r="C589" s="13" t="s">
        <v>1077</v>
      </c>
      <c r="D589" s="6" t="s">
        <v>1078</v>
      </c>
      <c r="E589" s="6" t="s">
        <v>1079</v>
      </c>
      <c r="F589" s="6" t="s">
        <v>222</v>
      </c>
      <c r="G589" s="9">
        <v>1.2667</v>
      </c>
      <c r="H589" s="12">
        <v>25.334</v>
      </c>
      <c r="I589" s="29">
        <v>1.330035</v>
      </c>
      <c r="J589" s="12">
        <v>27</v>
      </c>
    </row>
    <row r="590" spans="1:10" ht="25.5">
      <c r="A590" s="56">
        <v>587</v>
      </c>
      <c r="B590" s="35">
        <v>107492</v>
      </c>
      <c r="C590" s="21" t="s">
        <v>1077</v>
      </c>
      <c r="D590" s="6" t="s">
        <v>1078</v>
      </c>
      <c r="E590" s="16" t="s">
        <v>1734</v>
      </c>
      <c r="F590" s="16" t="s">
        <v>1730</v>
      </c>
      <c r="G590" s="23">
        <v>1.2667</v>
      </c>
      <c r="H590" s="24">
        <v>25.334</v>
      </c>
      <c r="I590" s="29">
        <v>1.330035</v>
      </c>
      <c r="J590" s="24">
        <v>27</v>
      </c>
    </row>
    <row r="591" spans="1:10" ht="25.5">
      <c r="A591" s="56">
        <v>588</v>
      </c>
      <c r="B591" s="35">
        <v>105082</v>
      </c>
      <c r="C591" s="21" t="s">
        <v>1077</v>
      </c>
      <c r="D591" s="6" t="s">
        <v>1078</v>
      </c>
      <c r="E591" s="16" t="s">
        <v>1080</v>
      </c>
      <c r="F591" s="16" t="s">
        <v>31</v>
      </c>
      <c r="G591" s="23">
        <v>1.2667</v>
      </c>
      <c r="H591" s="24">
        <v>25.334</v>
      </c>
      <c r="I591" s="29">
        <v>1.330035</v>
      </c>
      <c r="J591" s="12">
        <v>27</v>
      </c>
    </row>
    <row r="592" spans="1:10" ht="38.25">
      <c r="A592" s="56">
        <v>589</v>
      </c>
      <c r="B592" s="14">
        <v>107433</v>
      </c>
      <c r="C592" s="13" t="s">
        <v>1077</v>
      </c>
      <c r="D592" s="6" t="s">
        <v>1081</v>
      </c>
      <c r="E592" s="6" t="s">
        <v>1082</v>
      </c>
      <c r="F592" s="6" t="s">
        <v>88</v>
      </c>
      <c r="G592" s="9">
        <v>1.2667</v>
      </c>
      <c r="H592" s="12">
        <v>25.334</v>
      </c>
      <c r="I592" s="29">
        <v>1.330035</v>
      </c>
      <c r="J592" s="12">
        <v>27</v>
      </c>
    </row>
    <row r="593" spans="1:10" ht="15">
      <c r="A593" s="56">
        <v>590</v>
      </c>
      <c r="B593" s="4">
        <v>104159</v>
      </c>
      <c r="C593" s="15" t="s">
        <v>1083</v>
      </c>
      <c r="D593" s="6" t="s">
        <v>1084</v>
      </c>
      <c r="E593" s="16" t="s">
        <v>1085</v>
      </c>
      <c r="F593" s="16" t="s">
        <v>1086</v>
      </c>
      <c r="G593" s="9">
        <v>0.5079</v>
      </c>
      <c r="H593" s="12">
        <v>50.79</v>
      </c>
      <c r="I593" s="29">
        <v>0.5332950000000001</v>
      </c>
      <c r="J593" s="12">
        <v>53</v>
      </c>
    </row>
    <row r="594" spans="1:10" ht="25.5">
      <c r="A594" s="56">
        <v>591</v>
      </c>
      <c r="B594" s="13">
        <v>995347</v>
      </c>
      <c r="C594" s="13" t="s">
        <v>1083</v>
      </c>
      <c r="D594" s="6" t="s">
        <v>1084</v>
      </c>
      <c r="E594" s="6" t="s">
        <v>1087</v>
      </c>
      <c r="F594" s="6" t="s">
        <v>11</v>
      </c>
      <c r="G594" s="9">
        <v>0.5079</v>
      </c>
      <c r="H594" s="12">
        <v>50.79</v>
      </c>
      <c r="I594" s="29">
        <v>0.5332950000000001</v>
      </c>
      <c r="J594" s="12">
        <v>53</v>
      </c>
    </row>
    <row r="595" spans="1:10" ht="15">
      <c r="A595" s="56">
        <v>592</v>
      </c>
      <c r="B595" s="36">
        <v>102504</v>
      </c>
      <c r="C595" s="17" t="s">
        <v>1083</v>
      </c>
      <c r="D595" s="6" t="s">
        <v>1084</v>
      </c>
      <c r="E595" s="18" t="s">
        <v>1088</v>
      </c>
      <c r="F595" s="17" t="s">
        <v>212</v>
      </c>
      <c r="G595" s="9">
        <v>0.5079</v>
      </c>
      <c r="H595" s="19">
        <v>50.79</v>
      </c>
      <c r="I595" s="29">
        <v>0.5332950000000001</v>
      </c>
      <c r="J595" s="12">
        <v>53</v>
      </c>
    </row>
    <row r="596" spans="1:10" ht="25.5">
      <c r="A596" s="56">
        <v>593</v>
      </c>
      <c r="B596" s="13">
        <v>989487</v>
      </c>
      <c r="C596" s="13" t="s">
        <v>1083</v>
      </c>
      <c r="D596" s="6" t="s">
        <v>1084</v>
      </c>
      <c r="E596" s="6" t="s">
        <v>1089</v>
      </c>
      <c r="F596" s="6" t="s">
        <v>13</v>
      </c>
      <c r="G596" s="9">
        <v>0.5079</v>
      </c>
      <c r="H596" s="12">
        <v>50.79</v>
      </c>
      <c r="I596" s="29">
        <v>0.5332950000000001</v>
      </c>
      <c r="J596" s="12">
        <v>53</v>
      </c>
    </row>
    <row r="597" spans="1:10" ht="25.5">
      <c r="A597" s="56">
        <v>594</v>
      </c>
      <c r="B597" s="4">
        <v>104086</v>
      </c>
      <c r="C597" s="15" t="s">
        <v>1083</v>
      </c>
      <c r="D597" s="6" t="s">
        <v>1084</v>
      </c>
      <c r="E597" s="16" t="s">
        <v>1090</v>
      </c>
      <c r="F597" s="16" t="s">
        <v>31</v>
      </c>
      <c r="G597" s="9">
        <v>0.5079</v>
      </c>
      <c r="H597" s="12">
        <v>50.79</v>
      </c>
      <c r="I597" s="29">
        <v>0.5332950000000001</v>
      </c>
      <c r="J597" s="12">
        <v>53</v>
      </c>
    </row>
    <row r="598" spans="1:10" ht="15">
      <c r="A598" s="56">
        <v>595</v>
      </c>
      <c r="B598" s="13">
        <v>999105</v>
      </c>
      <c r="C598" s="13" t="s">
        <v>1091</v>
      </c>
      <c r="D598" s="6" t="s">
        <v>1092</v>
      </c>
      <c r="E598" s="6" t="s">
        <v>1093</v>
      </c>
      <c r="F598" s="6" t="s">
        <v>11</v>
      </c>
      <c r="G598" s="9">
        <v>0.5463</v>
      </c>
      <c r="H598" s="12">
        <v>5.463</v>
      </c>
      <c r="I598" s="29">
        <v>0.573615</v>
      </c>
      <c r="J598" s="12">
        <v>6</v>
      </c>
    </row>
    <row r="599" spans="1:10" ht="25.5">
      <c r="A599" s="56">
        <v>596</v>
      </c>
      <c r="B599" s="13">
        <v>999091</v>
      </c>
      <c r="C599" s="13" t="s">
        <v>1091</v>
      </c>
      <c r="D599" s="6" t="s">
        <v>1092</v>
      </c>
      <c r="E599" s="6" t="s">
        <v>1094</v>
      </c>
      <c r="F599" s="6" t="s">
        <v>11</v>
      </c>
      <c r="G599" s="9">
        <v>0.5463</v>
      </c>
      <c r="H599" s="12">
        <v>5.463</v>
      </c>
      <c r="I599" s="29">
        <v>0.573615</v>
      </c>
      <c r="J599" s="12">
        <v>6</v>
      </c>
    </row>
    <row r="600" spans="1:10" ht="25.5">
      <c r="A600" s="56">
        <v>597</v>
      </c>
      <c r="B600" s="17">
        <v>102466</v>
      </c>
      <c r="C600" s="17" t="s">
        <v>1091</v>
      </c>
      <c r="D600" s="6" t="s">
        <v>1092</v>
      </c>
      <c r="E600" s="18" t="s">
        <v>1095</v>
      </c>
      <c r="F600" s="17" t="s">
        <v>212</v>
      </c>
      <c r="G600" s="28">
        <v>0.5463</v>
      </c>
      <c r="H600" s="19">
        <v>5.463</v>
      </c>
      <c r="I600" s="29">
        <v>0.573615</v>
      </c>
      <c r="J600" s="12">
        <v>6</v>
      </c>
    </row>
    <row r="601" spans="1:10" ht="25.5">
      <c r="A601" s="56">
        <v>598</v>
      </c>
      <c r="B601" s="17">
        <v>104434</v>
      </c>
      <c r="C601" s="17" t="s">
        <v>1091</v>
      </c>
      <c r="D601" s="6" t="s">
        <v>1092</v>
      </c>
      <c r="E601" s="18" t="s">
        <v>1096</v>
      </c>
      <c r="F601" s="6" t="s">
        <v>13</v>
      </c>
      <c r="G601" s="28">
        <v>0.5463</v>
      </c>
      <c r="H601" s="19">
        <v>5.463</v>
      </c>
      <c r="I601" s="29">
        <v>0.573615</v>
      </c>
      <c r="J601" s="12">
        <v>6</v>
      </c>
    </row>
    <row r="602" spans="1:10" ht="25.5">
      <c r="A602" s="56">
        <v>599</v>
      </c>
      <c r="B602" s="17">
        <v>104442</v>
      </c>
      <c r="C602" s="17" t="s">
        <v>1091</v>
      </c>
      <c r="D602" s="18" t="s">
        <v>1092</v>
      </c>
      <c r="E602" s="18" t="s">
        <v>1097</v>
      </c>
      <c r="F602" s="6" t="s">
        <v>13</v>
      </c>
      <c r="G602" s="28">
        <v>0.5463</v>
      </c>
      <c r="H602" s="19">
        <v>10.926</v>
      </c>
      <c r="I602" s="29">
        <v>0.573615</v>
      </c>
      <c r="J602" s="12">
        <v>11</v>
      </c>
    </row>
    <row r="603" spans="1:10" ht="15">
      <c r="A603" s="56">
        <v>600</v>
      </c>
      <c r="B603" s="13">
        <v>999083</v>
      </c>
      <c r="C603" s="13" t="s">
        <v>1091</v>
      </c>
      <c r="D603" s="18" t="s">
        <v>1092</v>
      </c>
      <c r="E603" s="6" t="s">
        <v>1098</v>
      </c>
      <c r="F603" s="6" t="s">
        <v>13</v>
      </c>
      <c r="G603" s="9">
        <v>0.5463</v>
      </c>
      <c r="H603" s="12">
        <v>16.389</v>
      </c>
      <c r="I603" s="29">
        <v>0.573615</v>
      </c>
      <c r="J603" s="12">
        <v>17</v>
      </c>
    </row>
    <row r="604" spans="1:10" ht="25.5">
      <c r="A604" s="56">
        <v>601</v>
      </c>
      <c r="B604" s="13">
        <v>999148</v>
      </c>
      <c r="C604" s="13" t="s">
        <v>1099</v>
      </c>
      <c r="D604" s="6" t="s">
        <v>1100</v>
      </c>
      <c r="E604" s="6" t="s">
        <v>1101</v>
      </c>
      <c r="F604" s="6" t="s">
        <v>11</v>
      </c>
      <c r="G604" s="9">
        <v>1.0925</v>
      </c>
      <c r="H604" s="12">
        <v>10.925</v>
      </c>
      <c r="I604" s="29">
        <v>1.1471250000000002</v>
      </c>
      <c r="J604" s="12">
        <v>11</v>
      </c>
    </row>
    <row r="605" spans="1:10" ht="25.5">
      <c r="A605" s="56">
        <v>602</v>
      </c>
      <c r="B605" s="36">
        <v>102482</v>
      </c>
      <c r="C605" s="17" t="s">
        <v>1099</v>
      </c>
      <c r="D605" s="6" t="s">
        <v>1100</v>
      </c>
      <c r="E605" s="18" t="s">
        <v>1102</v>
      </c>
      <c r="F605" s="17" t="s">
        <v>212</v>
      </c>
      <c r="G605" s="28">
        <v>1.0925</v>
      </c>
      <c r="H605" s="19">
        <v>10.925</v>
      </c>
      <c r="I605" s="29">
        <v>1.1471250000000002</v>
      </c>
      <c r="J605" s="12">
        <v>11</v>
      </c>
    </row>
    <row r="606" spans="1:10" ht="25.5">
      <c r="A606" s="56">
        <v>603</v>
      </c>
      <c r="B606" s="17">
        <v>104469</v>
      </c>
      <c r="C606" s="17" t="s">
        <v>1099</v>
      </c>
      <c r="D606" s="6" t="s">
        <v>1100</v>
      </c>
      <c r="E606" s="18" t="s">
        <v>1103</v>
      </c>
      <c r="F606" s="6" t="s">
        <v>13</v>
      </c>
      <c r="G606" s="28">
        <v>1.0925</v>
      </c>
      <c r="H606" s="19">
        <v>10.925</v>
      </c>
      <c r="I606" s="29">
        <v>1.1471250000000002</v>
      </c>
      <c r="J606" s="12">
        <v>11</v>
      </c>
    </row>
    <row r="607" spans="1:10" ht="25.5">
      <c r="A607" s="56">
        <v>604</v>
      </c>
      <c r="B607" s="17">
        <v>104477</v>
      </c>
      <c r="C607" s="17" t="s">
        <v>1099</v>
      </c>
      <c r="D607" s="6" t="s">
        <v>1100</v>
      </c>
      <c r="E607" s="18" t="s">
        <v>1104</v>
      </c>
      <c r="F607" s="6" t="s">
        <v>13</v>
      </c>
      <c r="G607" s="28">
        <v>1.0925</v>
      </c>
      <c r="H607" s="19">
        <v>21.85</v>
      </c>
      <c r="I607" s="29">
        <v>1.1471250000000002</v>
      </c>
      <c r="J607" s="12">
        <v>23</v>
      </c>
    </row>
    <row r="608" spans="1:10" ht="15">
      <c r="A608" s="56">
        <v>605</v>
      </c>
      <c r="B608" s="20">
        <v>104132</v>
      </c>
      <c r="C608" s="37" t="s">
        <v>1099</v>
      </c>
      <c r="D608" s="6" t="s">
        <v>1100</v>
      </c>
      <c r="E608" s="16" t="s">
        <v>1105</v>
      </c>
      <c r="F608" s="16" t="s">
        <v>1106</v>
      </c>
      <c r="G608" s="9">
        <v>1.0925</v>
      </c>
      <c r="H608" s="12">
        <v>32.775</v>
      </c>
      <c r="I608" s="29">
        <v>1.1471250000000002</v>
      </c>
      <c r="J608" s="12">
        <v>34</v>
      </c>
    </row>
    <row r="609" spans="1:10" ht="15">
      <c r="A609" s="56">
        <v>606</v>
      </c>
      <c r="B609" s="13">
        <v>999121</v>
      </c>
      <c r="C609" s="13" t="s">
        <v>1099</v>
      </c>
      <c r="D609" s="6" t="s">
        <v>1100</v>
      </c>
      <c r="E609" s="6" t="s">
        <v>1107</v>
      </c>
      <c r="F609" s="6" t="s">
        <v>13</v>
      </c>
      <c r="G609" s="9">
        <v>1.0925</v>
      </c>
      <c r="H609" s="12">
        <v>32.775</v>
      </c>
      <c r="I609" s="29">
        <v>1.1471250000000002</v>
      </c>
      <c r="J609" s="12">
        <v>34</v>
      </c>
    </row>
    <row r="610" spans="1:10" ht="15">
      <c r="A610" s="56">
        <v>607</v>
      </c>
      <c r="B610" s="17">
        <v>107344</v>
      </c>
      <c r="C610" s="13" t="s">
        <v>1108</v>
      </c>
      <c r="D610" s="6" t="s">
        <v>1109</v>
      </c>
      <c r="E610" s="6" t="s">
        <v>1110</v>
      </c>
      <c r="F610" s="17" t="s">
        <v>1111</v>
      </c>
      <c r="G610" s="9">
        <v>1.6508</v>
      </c>
      <c r="H610" s="19">
        <v>49.524</v>
      </c>
      <c r="I610" s="29">
        <v>1.73334</v>
      </c>
      <c r="J610" s="12">
        <v>52</v>
      </c>
    </row>
    <row r="611" spans="1:10" ht="15">
      <c r="A611" s="56">
        <v>608</v>
      </c>
      <c r="B611" s="13">
        <v>993786</v>
      </c>
      <c r="C611" s="13" t="s">
        <v>1112</v>
      </c>
      <c r="D611" s="6" t="s">
        <v>1113</v>
      </c>
      <c r="E611" s="6" t="s">
        <v>1114</v>
      </c>
      <c r="F611" s="6" t="s">
        <v>13</v>
      </c>
      <c r="G611" s="9">
        <v>1.0925</v>
      </c>
      <c r="H611" s="12">
        <v>21.85</v>
      </c>
      <c r="I611" s="29">
        <v>1.1471250000000002</v>
      </c>
      <c r="J611" s="12">
        <v>23</v>
      </c>
    </row>
    <row r="612" spans="1:10" ht="25.5">
      <c r="A612" s="56">
        <v>609</v>
      </c>
      <c r="B612" s="13">
        <v>999164</v>
      </c>
      <c r="C612" s="13" t="s">
        <v>1115</v>
      </c>
      <c r="D612" s="6" t="s">
        <v>1116</v>
      </c>
      <c r="E612" s="6" t="s">
        <v>1117</v>
      </c>
      <c r="F612" s="6" t="s">
        <v>13</v>
      </c>
      <c r="G612" s="9">
        <v>2.185</v>
      </c>
      <c r="H612" s="12">
        <v>43.7</v>
      </c>
      <c r="I612" s="29">
        <v>2.2942500000000003</v>
      </c>
      <c r="J612" s="12">
        <v>46</v>
      </c>
    </row>
    <row r="613" spans="1:10" ht="25.5">
      <c r="A613" s="56">
        <v>610</v>
      </c>
      <c r="B613" s="13">
        <v>999156</v>
      </c>
      <c r="C613" s="13" t="s">
        <v>1115</v>
      </c>
      <c r="D613" s="6" t="s">
        <v>1116</v>
      </c>
      <c r="E613" s="6" t="s">
        <v>1118</v>
      </c>
      <c r="F613" s="6" t="s">
        <v>14</v>
      </c>
      <c r="G613" s="9">
        <v>2.185</v>
      </c>
      <c r="H613" s="12">
        <v>43.7</v>
      </c>
      <c r="I613" s="29">
        <v>2.2942500000000003</v>
      </c>
      <c r="J613" s="12">
        <v>46</v>
      </c>
    </row>
    <row r="614" spans="1:10" ht="25.5">
      <c r="A614" s="56">
        <v>611</v>
      </c>
      <c r="B614" s="31">
        <v>105112</v>
      </c>
      <c r="C614" s="21" t="s">
        <v>1115</v>
      </c>
      <c r="D614" s="6" t="s">
        <v>1116</v>
      </c>
      <c r="E614" s="16" t="s">
        <v>1119</v>
      </c>
      <c r="F614" s="16" t="s">
        <v>31</v>
      </c>
      <c r="G614" s="9">
        <v>2.185</v>
      </c>
      <c r="H614" s="24">
        <v>65.55</v>
      </c>
      <c r="I614" s="29">
        <v>2.2942500000000003</v>
      </c>
      <c r="J614" s="12">
        <v>69</v>
      </c>
    </row>
    <row r="615" spans="1:10" ht="25.5">
      <c r="A615" s="56">
        <v>612</v>
      </c>
      <c r="B615" s="4">
        <v>105139</v>
      </c>
      <c r="C615" s="15" t="s">
        <v>1120</v>
      </c>
      <c r="D615" s="16" t="s">
        <v>1121</v>
      </c>
      <c r="E615" s="16" t="s">
        <v>1122</v>
      </c>
      <c r="F615" s="16" t="s">
        <v>31</v>
      </c>
      <c r="G615" s="9">
        <v>3.2775</v>
      </c>
      <c r="H615" s="24">
        <v>98.32499999999999</v>
      </c>
      <c r="I615" s="29">
        <v>3.441375</v>
      </c>
      <c r="J615" s="12">
        <v>103</v>
      </c>
    </row>
    <row r="616" spans="1:10" ht="25.5">
      <c r="A616" s="56">
        <v>613</v>
      </c>
      <c r="B616" s="14">
        <v>105724</v>
      </c>
      <c r="C616" s="13" t="s">
        <v>1123</v>
      </c>
      <c r="D616" s="6" t="s">
        <v>1124</v>
      </c>
      <c r="E616" s="6" t="s">
        <v>1125</v>
      </c>
      <c r="F616" s="6" t="s">
        <v>13</v>
      </c>
      <c r="G616" s="9">
        <v>4.25</v>
      </c>
      <c r="H616" s="12">
        <v>127.5</v>
      </c>
      <c r="I616" s="29">
        <v>4.4625</v>
      </c>
      <c r="J616" s="12">
        <v>134</v>
      </c>
    </row>
    <row r="617" spans="1:10" ht="38.25">
      <c r="A617" s="56">
        <v>614</v>
      </c>
      <c r="B617" s="13">
        <v>51594</v>
      </c>
      <c r="C617" s="13" t="s">
        <v>1126</v>
      </c>
      <c r="D617" s="6" t="s">
        <v>1127</v>
      </c>
      <c r="E617" s="6" t="s">
        <v>1128</v>
      </c>
      <c r="F617" s="6" t="s">
        <v>303</v>
      </c>
      <c r="G617" s="9">
        <v>6.4286</v>
      </c>
      <c r="H617" s="12">
        <v>77.143</v>
      </c>
      <c r="I617" s="29">
        <v>6.750030000000001</v>
      </c>
      <c r="J617" s="12">
        <v>81</v>
      </c>
    </row>
    <row r="618" spans="1:10" ht="15">
      <c r="A618" s="56">
        <v>615</v>
      </c>
      <c r="B618" s="13">
        <v>975044</v>
      </c>
      <c r="C618" s="13" t="s">
        <v>1129</v>
      </c>
      <c r="D618" s="6" t="s">
        <v>1130</v>
      </c>
      <c r="E618" s="6" t="s">
        <v>1131</v>
      </c>
      <c r="F618" s="6" t="s">
        <v>88</v>
      </c>
      <c r="G618" s="9">
        <v>1.2158</v>
      </c>
      <c r="H618" s="12">
        <v>48.632</v>
      </c>
      <c r="I618" s="29">
        <v>1.2765900000000001</v>
      </c>
      <c r="J618" s="12">
        <v>51</v>
      </c>
    </row>
    <row r="619" spans="1:10" ht="15">
      <c r="A619" s="56">
        <v>616</v>
      </c>
      <c r="B619" s="13">
        <v>41785</v>
      </c>
      <c r="C619" s="13" t="s">
        <v>1129</v>
      </c>
      <c r="D619" s="6" t="s">
        <v>1130</v>
      </c>
      <c r="E619" s="6" t="s">
        <v>1132</v>
      </c>
      <c r="F619" s="6" t="s">
        <v>212</v>
      </c>
      <c r="G619" s="9">
        <v>1.2158</v>
      </c>
      <c r="H619" s="12">
        <v>121.58</v>
      </c>
      <c r="I619" s="29">
        <v>1.2765900000000001</v>
      </c>
      <c r="J619" s="12">
        <v>128</v>
      </c>
    </row>
    <row r="620" spans="1:10" ht="15">
      <c r="A620" s="56">
        <v>617</v>
      </c>
      <c r="B620" s="14">
        <v>107379</v>
      </c>
      <c r="C620" s="13" t="s">
        <v>1133</v>
      </c>
      <c r="D620" s="6" t="s">
        <v>1134</v>
      </c>
      <c r="E620" s="6" t="s">
        <v>1135</v>
      </c>
      <c r="F620" s="6" t="s">
        <v>212</v>
      </c>
      <c r="G620" s="9">
        <v>2.5429</v>
      </c>
      <c r="H620" s="12">
        <v>254.29</v>
      </c>
      <c r="I620" s="29">
        <v>2.670045</v>
      </c>
      <c r="J620" s="12">
        <v>267</v>
      </c>
    </row>
    <row r="621" spans="1:10" ht="15">
      <c r="A621" s="56">
        <v>618</v>
      </c>
      <c r="B621" s="13">
        <v>985929</v>
      </c>
      <c r="C621" s="13" t="s">
        <v>1136</v>
      </c>
      <c r="D621" s="6" t="s">
        <v>1137</v>
      </c>
      <c r="E621" s="6" t="s">
        <v>1138</v>
      </c>
      <c r="F621" s="6" t="s">
        <v>615</v>
      </c>
      <c r="G621" s="9">
        <v>66.3714</v>
      </c>
      <c r="H621" s="12">
        <v>6637.14</v>
      </c>
      <c r="I621" s="29">
        <v>69.68997</v>
      </c>
      <c r="J621" s="12">
        <v>6969</v>
      </c>
    </row>
    <row r="622" spans="1:10" s="44" customFormat="1" ht="15">
      <c r="A622" s="56">
        <v>619</v>
      </c>
      <c r="B622" s="14">
        <v>105465</v>
      </c>
      <c r="C622" s="13" t="s">
        <v>1139</v>
      </c>
      <c r="D622" s="6" t="s">
        <v>1140</v>
      </c>
      <c r="E622" s="6" t="s">
        <v>1141</v>
      </c>
      <c r="F622" s="6" t="s">
        <v>88</v>
      </c>
      <c r="G622" s="9">
        <v>65</v>
      </c>
      <c r="H622" s="12">
        <v>260</v>
      </c>
      <c r="I622" s="29">
        <v>68.25</v>
      </c>
      <c r="J622" s="12">
        <v>273</v>
      </c>
    </row>
    <row r="623" spans="1:10" ht="25.5">
      <c r="A623" s="56">
        <v>620</v>
      </c>
      <c r="B623" s="17">
        <v>106747</v>
      </c>
      <c r="C623" s="17" t="s">
        <v>1142</v>
      </c>
      <c r="D623" s="18" t="s">
        <v>1143</v>
      </c>
      <c r="E623" s="18" t="s">
        <v>1144</v>
      </c>
      <c r="F623" s="8" t="s">
        <v>11</v>
      </c>
      <c r="G623" s="28">
        <v>300</v>
      </c>
      <c r="H623" s="19">
        <v>300</v>
      </c>
      <c r="I623" s="29">
        <v>315</v>
      </c>
      <c r="J623" s="12">
        <v>315</v>
      </c>
    </row>
    <row r="624" spans="1:10" ht="25.5">
      <c r="A624" s="56">
        <v>621</v>
      </c>
      <c r="B624" s="17">
        <v>102598</v>
      </c>
      <c r="C624" s="17" t="s">
        <v>1142</v>
      </c>
      <c r="D624" s="18" t="s">
        <v>1143</v>
      </c>
      <c r="E624" s="18" t="s">
        <v>1145</v>
      </c>
      <c r="F624" s="17" t="s">
        <v>694</v>
      </c>
      <c r="G624" s="28">
        <v>300</v>
      </c>
      <c r="H624" s="19">
        <v>300</v>
      </c>
      <c r="I624" s="29">
        <v>315</v>
      </c>
      <c r="J624" s="12">
        <v>315</v>
      </c>
    </row>
    <row r="625" spans="1:10" ht="25.5">
      <c r="A625" s="56">
        <v>622</v>
      </c>
      <c r="B625" s="13">
        <v>999199</v>
      </c>
      <c r="C625" s="13" t="s">
        <v>1142</v>
      </c>
      <c r="D625" s="6" t="s">
        <v>1143</v>
      </c>
      <c r="E625" s="6" t="s">
        <v>1146</v>
      </c>
      <c r="F625" s="6" t="s">
        <v>879</v>
      </c>
      <c r="G625" s="28">
        <v>300</v>
      </c>
      <c r="H625" s="19">
        <v>300</v>
      </c>
      <c r="I625" s="29">
        <v>315</v>
      </c>
      <c r="J625" s="12">
        <v>315</v>
      </c>
    </row>
    <row r="626" spans="1:10" ht="25.5">
      <c r="A626" s="56">
        <v>623</v>
      </c>
      <c r="B626" s="13">
        <v>999253</v>
      </c>
      <c r="C626" s="13" t="s">
        <v>1142</v>
      </c>
      <c r="D626" s="6" t="s">
        <v>1143</v>
      </c>
      <c r="E626" s="6" t="s">
        <v>1147</v>
      </c>
      <c r="F626" s="6" t="s">
        <v>174</v>
      </c>
      <c r="G626" s="28">
        <v>300</v>
      </c>
      <c r="H626" s="19">
        <v>300</v>
      </c>
      <c r="I626" s="29">
        <v>315</v>
      </c>
      <c r="J626" s="12">
        <v>315</v>
      </c>
    </row>
    <row r="627" spans="1:10" ht="25.5">
      <c r="A627" s="56">
        <v>624</v>
      </c>
      <c r="B627" s="13">
        <v>999245</v>
      </c>
      <c r="C627" s="13" t="s">
        <v>1142</v>
      </c>
      <c r="D627" s="6" t="s">
        <v>1143</v>
      </c>
      <c r="E627" s="6" t="s">
        <v>1148</v>
      </c>
      <c r="F627" s="6" t="s">
        <v>1149</v>
      </c>
      <c r="G627" s="28">
        <v>300</v>
      </c>
      <c r="H627" s="19">
        <v>300</v>
      </c>
      <c r="I627" s="29">
        <v>315</v>
      </c>
      <c r="J627" s="12">
        <v>315</v>
      </c>
    </row>
    <row r="628" spans="1:10" ht="15">
      <c r="A628" s="56">
        <v>625</v>
      </c>
      <c r="B628" s="13">
        <v>999202</v>
      </c>
      <c r="C628" s="13" t="s">
        <v>1142</v>
      </c>
      <c r="D628" s="6" t="s">
        <v>1143</v>
      </c>
      <c r="E628" s="6" t="s">
        <v>1150</v>
      </c>
      <c r="F628" s="6" t="s">
        <v>41</v>
      </c>
      <c r="G628" s="28">
        <v>300</v>
      </c>
      <c r="H628" s="19">
        <v>300</v>
      </c>
      <c r="I628" s="29">
        <v>315</v>
      </c>
      <c r="J628" s="12">
        <v>315</v>
      </c>
    </row>
    <row r="629" spans="1:10" ht="15">
      <c r="A629" s="56">
        <v>626</v>
      </c>
      <c r="B629" s="13">
        <v>999385</v>
      </c>
      <c r="C629" s="13" t="s">
        <v>1151</v>
      </c>
      <c r="D629" s="6" t="s">
        <v>1152</v>
      </c>
      <c r="E629" s="6" t="s">
        <v>1153</v>
      </c>
      <c r="F629" s="6" t="s">
        <v>223</v>
      </c>
      <c r="G629" s="9">
        <v>119.2857</v>
      </c>
      <c r="H629" s="12">
        <v>477.143</v>
      </c>
      <c r="I629" s="29">
        <v>125.24998500000001</v>
      </c>
      <c r="J629" s="12">
        <v>501</v>
      </c>
    </row>
    <row r="630" spans="1:10" ht="38.25">
      <c r="A630" s="56">
        <v>627</v>
      </c>
      <c r="B630" s="13">
        <v>987719</v>
      </c>
      <c r="C630" s="13" t="s">
        <v>1154</v>
      </c>
      <c r="D630" s="6" t="s">
        <v>1155</v>
      </c>
      <c r="E630" s="6" t="s">
        <v>1156</v>
      </c>
      <c r="F630" s="6" t="s">
        <v>1157</v>
      </c>
      <c r="G630" s="28">
        <v>72.7775</v>
      </c>
      <c r="H630" s="19">
        <v>291.11</v>
      </c>
      <c r="I630" s="29">
        <v>76.416375</v>
      </c>
      <c r="J630" s="12">
        <v>306</v>
      </c>
    </row>
    <row r="631" spans="1:10" ht="38.25">
      <c r="A631" s="56">
        <v>628</v>
      </c>
      <c r="B631" s="14">
        <v>109886</v>
      </c>
      <c r="C631" s="13" t="s">
        <v>1154</v>
      </c>
      <c r="D631" s="6" t="s">
        <v>1155</v>
      </c>
      <c r="E631" s="6" t="s">
        <v>1848</v>
      </c>
      <c r="F631" s="6" t="s">
        <v>1849</v>
      </c>
      <c r="G631" s="28">
        <f>H631/4</f>
        <v>72.7775</v>
      </c>
      <c r="H631" s="12">
        <v>291.11</v>
      </c>
      <c r="I631" s="29">
        <f>G631*1.05</f>
        <v>76.416375</v>
      </c>
      <c r="J631" s="12">
        <v>306</v>
      </c>
    </row>
    <row r="632" spans="1:12" ht="25.5">
      <c r="A632" s="56">
        <v>629</v>
      </c>
      <c r="B632" s="13">
        <v>995355</v>
      </c>
      <c r="C632" s="13" t="s">
        <v>1158</v>
      </c>
      <c r="D632" s="6" t="s">
        <v>1159</v>
      </c>
      <c r="E632" s="6" t="s">
        <v>1160</v>
      </c>
      <c r="F632" s="6" t="s">
        <v>11</v>
      </c>
      <c r="G632" s="9">
        <v>26.4204</v>
      </c>
      <c r="H632" s="12">
        <v>528.408</v>
      </c>
      <c r="I632" s="29">
        <v>27.74142</v>
      </c>
      <c r="J632" s="12">
        <v>555</v>
      </c>
      <c r="L632" s="73"/>
    </row>
    <row r="633" spans="1:10" ht="15">
      <c r="A633" s="56">
        <v>630</v>
      </c>
      <c r="B633" s="13">
        <v>98051</v>
      </c>
      <c r="C633" s="13" t="s">
        <v>1161</v>
      </c>
      <c r="D633" s="6" t="s">
        <v>1162</v>
      </c>
      <c r="E633" s="6" t="s">
        <v>1163</v>
      </c>
      <c r="F633" s="6" t="s">
        <v>11</v>
      </c>
      <c r="G633" s="9">
        <v>2.85</v>
      </c>
      <c r="H633" s="12">
        <v>57</v>
      </c>
      <c r="I633" s="29">
        <v>2.9925</v>
      </c>
      <c r="J633" s="12">
        <v>60</v>
      </c>
    </row>
    <row r="634" spans="1:10" ht="15">
      <c r="A634" s="56">
        <v>631</v>
      </c>
      <c r="B634" s="13">
        <v>85952</v>
      </c>
      <c r="C634" s="13" t="s">
        <v>1161</v>
      </c>
      <c r="D634" s="6" t="s">
        <v>1162</v>
      </c>
      <c r="E634" s="6" t="s">
        <v>1164</v>
      </c>
      <c r="F634" s="6" t="s">
        <v>27</v>
      </c>
      <c r="G634" s="9">
        <v>2.85</v>
      </c>
      <c r="H634" s="12">
        <v>57</v>
      </c>
      <c r="I634" s="29">
        <v>2.9925</v>
      </c>
      <c r="J634" s="12">
        <v>60</v>
      </c>
    </row>
    <row r="635" spans="1:10" ht="25.5">
      <c r="A635" s="56">
        <v>632</v>
      </c>
      <c r="B635" s="13">
        <v>99813</v>
      </c>
      <c r="C635" s="13" t="s">
        <v>1165</v>
      </c>
      <c r="D635" s="6" t="s">
        <v>1166</v>
      </c>
      <c r="E635" s="6" t="s">
        <v>1167</v>
      </c>
      <c r="F635" s="6" t="s">
        <v>27</v>
      </c>
      <c r="G635" s="9">
        <v>6.3</v>
      </c>
      <c r="H635" s="12">
        <v>189</v>
      </c>
      <c r="I635" s="29">
        <v>6.615</v>
      </c>
      <c r="J635" s="12">
        <v>198</v>
      </c>
    </row>
    <row r="636" spans="1:10" ht="15">
      <c r="A636" s="56">
        <v>633</v>
      </c>
      <c r="B636" s="13">
        <v>82007</v>
      </c>
      <c r="C636" s="13" t="s">
        <v>1168</v>
      </c>
      <c r="D636" s="6" t="s">
        <v>1169</v>
      </c>
      <c r="E636" s="6" t="s">
        <v>1170</v>
      </c>
      <c r="F636" s="6" t="s">
        <v>41</v>
      </c>
      <c r="G636" s="9">
        <v>2.202</v>
      </c>
      <c r="H636" s="12">
        <v>44.04</v>
      </c>
      <c r="I636" s="29">
        <v>2.3121</v>
      </c>
      <c r="J636" s="12">
        <v>46</v>
      </c>
    </row>
    <row r="637" spans="1:10" ht="15">
      <c r="A637" s="56">
        <v>634</v>
      </c>
      <c r="B637" s="14">
        <v>107727</v>
      </c>
      <c r="C637" s="13" t="s">
        <v>1168</v>
      </c>
      <c r="D637" s="6" t="s">
        <v>1169</v>
      </c>
      <c r="E637" s="6" t="s">
        <v>1739</v>
      </c>
      <c r="F637" s="6" t="s">
        <v>222</v>
      </c>
      <c r="G637" s="9">
        <v>2.202</v>
      </c>
      <c r="H637" s="12">
        <v>44.04</v>
      </c>
      <c r="I637" s="29">
        <v>2.3121</v>
      </c>
      <c r="J637" s="12">
        <v>46</v>
      </c>
    </row>
    <row r="638" spans="1:10" ht="25.5">
      <c r="A638" s="56">
        <v>635</v>
      </c>
      <c r="B638" s="46">
        <v>104264</v>
      </c>
      <c r="C638" s="47" t="s">
        <v>1171</v>
      </c>
      <c r="D638" s="48" t="s">
        <v>1172</v>
      </c>
      <c r="E638" s="49" t="s">
        <v>1173</v>
      </c>
      <c r="F638" s="49" t="s">
        <v>31</v>
      </c>
      <c r="G638" s="50">
        <v>0.6864</v>
      </c>
      <c r="H638" s="30">
        <v>68.64</v>
      </c>
      <c r="I638" s="60">
        <v>0.72072</v>
      </c>
      <c r="J638" s="51">
        <v>72</v>
      </c>
    </row>
    <row r="639" spans="1:10" s="44" customFormat="1" ht="25.5">
      <c r="A639" s="56">
        <v>636</v>
      </c>
      <c r="B639" s="4">
        <v>108367</v>
      </c>
      <c r="C639" s="15" t="s">
        <v>1171</v>
      </c>
      <c r="D639" s="6" t="s">
        <v>1172</v>
      </c>
      <c r="E639" s="16" t="s">
        <v>1762</v>
      </c>
      <c r="F639" s="16" t="s">
        <v>1763</v>
      </c>
      <c r="G639" s="11">
        <v>0.6864</v>
      </c>
      <c r="H639" s="29">
        <v>61.776</v>
      </c>
      <c r="I639" s="29">
        <v>0.72072</v>
      </c>
      <c r="J639" s="12">
        <v>65</v>
      </c>
    </row>
    <row r="640" spans="1:10" ht="25.5">
      <c r="A640" s="56">
        <v>637</v>
      </c>
      <c r="B640" s="13">
        <v>85537</v>
      </c>
      <c r="C640" s="13" t="s">
        <v>1174</v>
      </c>
      <c r="D640" s="6" t="s">
        <v>1175</v>
      </c>
      <c r="E640" s="6" t="s">
        <v>1176</v>
      </c>
      <c r="F640" s="6" t="s">
        <v>11</v>
      </c>
      <c r="G640" s="9">
        <v>0.65</v>
      </c>
      <c r="H640" s="12">
        <v>65</v>
      </c>
      <c r="I640" s="29">
        <v>0.6825000000000001</v>
      </c>
      <c r="J640" s="12">
        <v>68</v>
      </c>
    </row>
    <row r="641" spans="1:10" ht="25.5">
      <c r="A641" s="56">
        <v>638</v>
      </c>
      <c r="B641" s="13">
        <v>988146</v>
      </c>
      <c r="C641" s="13" t="s">
        <v>1174</v>
      </c>
      <c r="D641" s="6" t="s">
        <v>1175</v>
      </c>
      <c r="E641" s="6" t="s">
        <v>1177</v>
      </c>
      <c r="F641" s="6" t="s">
        <v>93</v>
      </c>
      <c r="G641" s="9">
        <v>0.65</v>
      </c>
      <c r="H641" s="12">
        <v>65</v>
      </c>
      <c r="I641" s="29">
        <v>0.6825000000000001</v>
      </c>
      <c r="J641" s="12">
        <v>68</v>
      </c>
    </row>
    <row r="642" spans="1:10" ht="15">
      <c r="A642" s="56">
        <v>639</v>
      </c>
      <c r="B642" s="13">
        <v>951285</v>
      </c>
      <c r="C642" s="13" t="s">
        <v>1174</v>
      </c>
      <c r="D642" s="6" t="s">
        <v>1175</v>
      </c>
      <c r="E642" s="6" t="s">
        <v>1178</v>
      </c>
      <c r="F642" s="6" t="s">
        <v>27</v>
      </c>
      <c r="G642" s="9">
        <v>0.65</v>
      </c>
      <c r="H642" s="12">
        <v>65</v>
      </c>
      <c r="I642" s="29">
        <v>0.6825000000000001</v>
      </c>
      <c r="J642" s="12">
        <v>68</v>
      </c>
    </row>
    <row r="643" spans="1:10" ht="25.5">
      <c r="A643" s="56">
        <v>640</v>
      </c>
      <c r="B643" s="14">
        <v>106755</v>
      </c>
      <c r="C643" s="13" t="s">
        <v>1174</v>
      </c>
      <c r="D643" s="6" t="s">
        <v>1175</v>
      </c>
      <c r="E643" s="6" t="s">
        <v>1177</v>
      </c>
      <c r="F643" s="6" t="s">
        <v>1179</v>
      </c>
      <c r="G643" s="9">
        <v>0.65</v>
      </c>
      <c r="H643" s="12">
        <v>65</v>
      </c>
      <c r="I643" s="29">
        <v>0.6825000000000001</v>
      </c>
      <c r="J643" s="12">
        <v>68</v>
      </c>
    </row>
    <row r="644" spans="1:10" ht="25.5">
      <c r="A644" s="56">
        <v>641</v>
      </c>
      <c r="B644" s="13">
        <v>978841</v>
      </c>
      <c r="C644" s="13" t="s">
        <v>1174</v>
      </c>
      <c r="D644" s="6" t="s">
        <v>1175</v>
      </c>
      <c r="E644" s="6" t="s">
        <v>1177</v>
      </c>
      <c r="F644" s="6" t="s">
        <v>13</v>
      </c>
      <c r="G644" s="9">
        <v>0.65</v>
      </c>
      <c r="H644" s="12">
        <v>65</v>
      </c>
      <c r="I644" s="29">
        <v>0.6825000000000001</v>
      </c>
      <c r="J644" s="12">
        <v>68</v>
      </c>
    </row>
    <row r="645" spans="1:10" ht="25.5">
      <c r="A645" s="56">
        <v>642</v>
      </c>
      <c r="B645" s="13">
        <v>971049</v>
      </c>
      <c r="C645" s="13" t="s">
        <v>1174</v>
      </c>
      <c r="D645" s="6" t="s">
        <v>1175</v>
      </c>
      <c r="E645" s="6" t="s">
        <v>1180</v>
      </c>
      <c r="F645" s="6" t="s">
        <v>786</v>
      </c>
      <c r="G645" s="9">
        <v>0.65</v>
      </c>
      <c r="H645" s="12">
        <v>65</v>
      </c>
      <c r="I645" s="29">
        <v>0.6825000000000001</v>
      </c>
      <c r="J645" s="12">
        <v>68</v>
      </c>
    </row>
    <row r="646" spans="1:10" ht="25.5">
      <c r="A646" s="56">
        <v>643</v>
      </c>
      <c r="B646" s="14">
        <v>107697</v>
      </c>
      <c r="C646" s="13" t="s">
        <v>1174</v>
      </c>
      <c r="D646" s="6" t="s">
        <v>1175</v>
      </c>
      <c r="E646" s="6" t="s">
        <v>1177</v>
      </c>
      <c r="F646" s="6" t="s">
        <v>222</v>
      </c>
      <c r="G646" s="9">
        <v>0.65</v>
      </c>
      <c r="H646" s="12">
        <v>65</v>
      </c>
      <c r="I646" s="29">
        <v>0.6825000000000001</v>
      </c>
      <c r="J646" s="12">
        <v>68</v>
      </c>
    </row>
    <row r="647" spans="1:10" ht="15">
      <c r="A647" s="56">
        <v>644</v>
      </c>
      <c r="B647" s="17">
        <v>102555</v>
      </c>
      <c r="C647" s="17" t="s">
        <v>1181</v>
      </c>
      <c r="D647" s="18" t="s">
        <v>1182</v>
      </c>
      <c r="E647" s="18" t="s">
        <v>1183</v>
      </c>
      <c r="F647" s="17" t="s">
        <v>808</v>
      </c>
      <c r="G647" s="28">
        <v>0.95</v>
      </c>
      <c r="H647" s="19">
        <v>11.4</v>
      </c>
      <c r="I647" s="29">
        <v>0.9974999999999999</v>
      </c>
      <c r="J647" s="12">
        <v>12</v>
      </c>
    </row>
    <row r="648" spans="1:10" ht="15">
      <c r="A648" s="56">
        <v>645</v>
      </c>
      <c r="B648" s="13">
        <v>951293</v>
      </c>
      <c r="C648" s="13" t="s">
        <v>1181</v>
      </c>
      <c r="D648" s="6" t="s">
        <v>1182</v>
      </c>
      <c r="E648" s="6" t="s">
        <v>1184</v>
      </c>
      <c r="F648" s="6" t="s">
        <v>27</v>
      </c>
      <c r="G648" s="9">
        <v>0.95</v>
      </c>
      <c r="H648" s="12">
        <v>11.4</v>
      </c>
      <c r="I648" s="29">
        <v>0.9974999999999999</v>
      </c>
      <c r="J648" s="12">
        <v>12</v>
      </c>
    </row>
    <row r="649" spans="1:10" ht="15">
      <c r="A649" s="56">
        <v>646</v>
      </c>
      <c r="B649" s="4">
        <v>101923</v>
      </c>
      <c r="C649" s="15" t="s">
        <v>1181</v>
      </c>
      <c r="D649" s="6" t="s">
        <v>1182</v>
      </c>
      <c r="E649" s="16" t="s">
        <v>1185</v>
      </c>
      <c r="F649" s="16" t="s">
        <v>250</v>
      </c>
      <c r="G649" s="38">
        <v>0.95</v>
      </c>
      <c r="H649" s="39">
        <v>17.1</v>
      </c>
      <c r="I649" s="29">
        <v>0.9974999999999999</v>
      </c>
      <c r="J649" s="12">
        <v>18</v>
      </c>
    </row>
    <row r="650" spans="1:10" ht="25.5">
      <c r="A650" s="56">
        <v>647</v>
      </c>
      <c r="B650" s="17">
        <v>102571</v>
      </c>
      <c r="C650" s="17" t="s">
        <v>1181</v>
      </c>
      <c r="D650" s="18" t="s">
        <v>1182</v>
      </c>
      <c r="E650" s="18" t="s">
        <v>1186</v>
      </c>
      <c r="F650" s="17" t="s">
        <v>11</v>
      </c>
      <c r="G650" s="28">
        <v>0.95</v>
      </c>
      <c r="H650" s="19">
        <v>475</v>
      </c>
      <c r="I650" s="29">
        <v>0.9974999999999999</v>
      </c>
      <c r="J650" s="12">
        <v>499</v>
      </c>
    </row>
    <row r="651" spans="1:10" ht="15">
      <c r="A651" s="56">
        <v>648</v>
      </c>
      <c r="B651" s="13">
        <v>965049</v>
      </c>
      <c r="C651" s="13" t="s">
        <v>1181</v>
      </c>
      <c r="D651" s="6" t="s">
        <v>1182</v>
      </c>
      <c r="E651" s="6" t="s">
        <v>1187</v>
      </c>
      <c r="F651" s="6" t="s">
        <v>27</v>
      </c>
      <c r="G651" s="9">
        <v>0.95</v>
      </c>
      <c r="H651" s="12">
        <v>475</v>
      </c>
      <c r="I651" s="29">
        <v>0.9974999999999999</v>
      </c>
      <c r="J651" s="12">
        <v>499</v>
      </c>
    </row>
    <row r="652" spans="1:10" ht="15">
      <c r="A652" s="56">
        <v>649</v>
      </c>
      <c r="B652" s="13">
        <v>971146</v>
      </c>
      <c r="C652" s="13" t="s">
        <v>1181</v>
      </c>
      <c r="D652" s="6" t="s">
        <v>1182</v>
      </c>
      <c r="E652" s="6" t="s">
        <v>1188</v>
      </c>
      <c r="F652" s="6" t="s">
        <v>13</v>
      </c>
      <c r="G652" s="9">
        <v>0.95</v>
      </c>
      <c r="H652" s="12">
        <v>475</v>
      </c>
      <c r="I652" s="29">
        <v>0.9974999999999999</v>
      </c>
      <c r="J652" s="12">
        <v>499</v>
      </c>
    </row>
    <row r="653" spans="1:10" ht="15">
      <c r="A653" s="56">
        <v>650</v>
      </c>
      <c r="B653" s="14">
        <v>107719</v>
      </c>
      <c r="C653" s="13" t="s">
        <v>1181</v>
      </c>
      <c r="D653" s="6" t="s">
        <v>1182</v>
      </c>
      <c r="E653" s="6" t="s">
        <v>1740</v>
      </c>
      <c r="F653" s="6" t="s">
        <v>222</v>
      </c>
      <c r="G653" s="9">
        <v>0.95</v>
      </c>
      <c r="H653" s="12">
        <v>19</v>
      </c>
      <c r="I653" s="29">
        <v>0.9974999999999999</v>
      </c>
      <c r="J653" s="12">
        <v>20</v>
      </c>
    </row>
    <row r="654" spans="1:10" ht="15">
      <c r="A654" s="56">
        <v>651</v>
      </c>
      <c r="B654" s="13">
        <v>99899</v>
      </c>
      <c r="C654" s="13" t="s">
        <v>1189</v>
      </c>
      <c r="D654" s="6" t="s">
        <v>1190</v>
      </c>
      <c r="E654" s="6" t="s">
        <v>1191</v>
      </c>
      <c r="F654" s="6" t="s">
        <v>1192</v>
      </c>
      <c r="G654" s="9">
        <v>4.7548</v>
      </c>
      <c r="H654" s="12">
        <v>47.548</v>
      </c>
      <c r="I654" s="29">
        <v>4.992540000000001</v>
      </c>
      <c r="J654" s="12">
        <v>50</v>
      </c>
    </row>
    <row r="655" spans="1:10" ht="15">
      <c r="A655" s="56">
        <v>652</v>
      </c>
      <c r="B655" s="14">
        <v>107387</v>
      </c>
      <c r="C655" s="13" t="s">
        <v>1193</v>
      </c>
      <c r="D655" s="6" t="s">
        <v>1194</v>
      </c>
      <c r="E655" s="6" t="s">
        <v>1195</v>
      </c>
      <c r="F655" s="6" t="s">
        <v>1196</v>
      </c>
      <c r="G655" s="9">
        <v>3.2476</v>
      </c>
      <c r="H655" s="12">
        <v>32.476</v>
      </c>
      <c r="I655" s="29">
        <v>3.40998</v>
      </c>
      <c r="J655" s="12">
        <v>34</v>
      </c>
    </row>
    <row r="656" spans="1:10" ht="15">
      <c r="A656" s="56">
        <v>653</v>
      </c>
      <c r="B656" s="13">
        <v>99902</v>
      </c>
      <c r="C656" s="13" t="s">
        <v>1197</v>
      </c>
      <c r="D656" s="6" t="s">
        <v>1198</v>
      </c>
      <c r="E656" s="6" t="s">
        <v>1199</v>
      </c>
      <c r="F656" s="6" t="s">
        <v>1192</v>
      </c>
      <c r="G656" s="9">
        <v>7</v>
      </c>
      <c r="H656" s="12">
        <v>70</v>
      </c>
      <c r="I656" s="29">
        <v>7.3500000000000005</v>
      </c>
      <c r="J656" s="12">
        <v>74</v>
      </c>
    </row>
    <row r="657" spans="1:10" ht="15">
      <c r="A657" s="56">
        <v>654</v>
      </c>
      <c r="B657" s="14">
        <v>107395</v>
      </c>
      <c r="C657" s="13" t="s">
        <v>1200</v>
      </c>
      <c r="D657" s="6" t="s">
        <v>1201</v>
      </c>
      <c r="E657" s="6" t="s">
        <v>1202</v>
      </c>
      <c r="F657" s="6" t="s">
        <v>1196</v>
      </c>
      <c r="G657" s="9">
        <v>6.5048</v>
      </c>
      <c r="H657" s="12">
        <v>65.048</v>
      </c>
      <c r="I657" s="29">
        <v>6.83004</v>
      </c>
      <c r="J657" s="12">
        <v>68</v>
      </c>
    </row>
    <row r="658" spans="1:10" ht="15">
      <c r="A658" s="56">
        <v>655</v>
      </c>
      <c r="B658" s="13">
        <v>971154</v>
      </c>
      <c r="C658" s="13" t="s">
        <v>1203</v>
      </c>
      <c r="D658" s="6" t="s">
        <v>1204</v>
      </c>
      <c r="E658" s="6" t="s">
        <v>1205</v>
      </c>
      <c r="F658" s="6" t="s">
        <v>231</v>
      </c>
      <c r="G658" s="9">
        <v>7.8</v>
      </c>
      <c r="H658" s="12">
        <v>78</v>
      </c>
      <c r="I658" s="29">
        <v>8.19</v>
      </c>
      <c r="J658" s="12">
        <v>82</v>
      </c>
    </row>
    <row r="659" spans="1:10" ht="25.5">
      <c r="A659" s="56">
        <v>656</v>
      </c>
      <c r="B659" s="13">
        <v>983004</v>
      </c>
      <c r="C659" s="13" t="s">
        <v>1206</v>
      </c>
      <c r="D659" s="6" t="s">
        <v>1207</v>
      </c>
      <c r="E659" s="6" t="s">
        <v>1208</v>
      </c>
      <c r="F659" s="6" t="s">
        <v>11</v>
      </c>
      <c r="G659" s="9">
        <v>1.334</v>
      </c>
      <c r="H659" s="12">
        <v>40.02</v>
      </c>
      <c r="I659" s="29">
        <v>1.4007</v>
      </c>
      <c r="J659" s="12">
        <v>42</v>
      </c>
    </row>
    <row r="660" spans="1:10" ht="15">
      <c r="A660" s="56">
        <v>657</v>
      </c>
      <c r="B660" s="13">
        <v>30325</v>
      </c>
      <c r="C660" s="13" t="s">
        <v>1209</v>
      </c>
      <c r="D660" s="6" t="s">
        <v>1210</v>
      </c>
      <c r="E660" s="6" t="s">
        <v>1211</v>
      </c>
      <c r="F660" s="6" t="s">
        <v>41</v>
      </c>
      <c r="G660" s="9">
        <v>3.7</v>
      </c>
      <c r="H660" s="12">
        <v>37</v>
      </c>
      <c r="I660" s="29">
        <v>3.8850000000000002</v>
      </c>
      <c r="J660" s="12">
        <v>39</v>
      </c>
    </row>
    <row r="661" spans="1:10" ht="25.5">
      <c r="A661" s="56">
        <v>658</v>
      </c>
      <c r="B661" s="13">
        <v>978302</v>
      </c>
      <c r="C661" s="13" t="s">
        <v>1209</v>
      </c>
      <c r="D661" s="6" t="s">
        <v>1210</v>
      </c>
      <c r="E661" s="6" t="s">
        <v>1212</v>
      </c>
      <c r="F661" s="6" t="s">
        <v>11</v>
      </c>
      <c r="G661" s="9">
        <v>3.7</v>
      </c>
      <c r="H661" s="12">
        <v>111</v>
      </c>
      <c r="I661" s="29">
        <v>3.8850000000000002</v>
      </c>
      <c r="J661" s="12">
        <v>117</v>
      </c>
    </row>
    <row r="662" spans="1:10" ht="15">
      <c r="A662" s="56">
        <v>659</v>
      </c>
      <c r="B662" s="13">
        <v>98647</v>
      </c>
      <c r="C662" s="13" t="s">
        <v>1209</v>
      </c>
      <c r="D662" s="6" t="s">
        <v>1210</v>
      </c>
      <c r="E662" s="6" t="s">
        <v>1213</v>
      </c>
      <c r="F662" s="6" t="s">
        <v>88</v>
      </c>
      <c r="G662" s="9">
        <v>3.7</v>
      </c>
      <c r="H662" s="12">
        <v>111</v>
      </c>
      <c r="I662" s="29">
        <v>3.8850000000000002</v>
      </c>
      <c r="J662" s="12">
        <v>117</v>
      </c>
    </row>
    <row r="663" spans="1:10" s="44" customFormat="1" ht="15">
      <c r="A663" s="56">
        <v>660</v>
      </c>
      <c r="B663" s="14">
        <v>107484</v>
      </c>
      <c r="C663" s="13" t="s">
        <v>1214</v>
      </c>
      <c r="D663" s="6" t="s">
        <v>1215</v>
      </c>
      <c r="E663" s="6" t="s">
        <v>1216</v>
      </c>
      <c r="F663" s="6" t="s">
        <v>1730</v>
      </c>
      <c r="G663" s="9">
        <v>2.0381</v>
      </c>
      <c r="H663" s="12">
        <v>101.905</v>
      </c>
      <c r="I663" s="29">
        <v>2.140005</v>
      </c>
      <c r="J663" s="12">
        <v>107</v>
      </c>
    </row>
    <row r="664" spans="1:10" ht="15">
      <c r="A664" s="56">
        <v>661</v>
      </c>
      <c r="B664" s="13">
        <v>984345</v>
      </c>
      <c r="C664" s="13" t="s">
        <v>1214</v>
      </c>
      <c r="D664" s="6" t="s">
        <v>1215</v>
      </c>
      <c r="E664" s="6" t="s">
        <v>1217</v>
      </c>
      <c r="F664" s="6" t="s">
        <v>578</v>
      </c>
      <c r="G664" s="9">
        <v>2.0381</v>
      </c>
      <c r="H664" s="12">
        <v>101.905</v>
      </c>
      <c r="I664" s="29">
        <v>2.140005</v>
      </c>
      <c r="J664" s="12">
        <v>107</v>
      </c>
    </row>
    <row r="665" spans="1:10" s="44" customFormat="1" ht="25.5">
      <c r="A665" s="56">
        <v>662</v>
      </c>
      <c r="B665" s="14">
        <v>107042</v>
      </c>
      <c r="C665" s="13" t="s">
        <v>1218</v>
      </c>
      <c r="D665" s="6" t="s">
        <v>1219</v>
      </c>
      <c r="E665" s="6" t="s">
        <v>1220</v>
      </c>
      <c r="F665" s="6" t="s">
        <v>1221</v>
      </c>
      <c r="G665" s="9">
        <v>7.37333333333333</v>
      </c>
      <c r="H665" s="12">
        <v>221.2</v>
      </c>
      <c r="I665" s="29">
        <v>7.742</v>
      </c>
      <c r="J665" s="12">
        <v>232</v>
      </c>
    </row>
    <row r="666" spans="1:10" s="44" customFormat="1" ht="25.5">
      <c r="A666" s="56">
        <v>663</v>
      </c>
      <c r="B666" s="13">
        <v>980137</v>
      </c>
      <c r="C666" s="13" t="s">
        <v>1218</v>
      </c>
      <c r="D666" s="6" t="s">
        <v>1219</v>
      </c>
      <c r="E666" s="6" t="s">
        <v>1222</v>
      </c>
      <c r="F666" s="6" t="s">
        <v>578</v>
      </c>
      <c r="G666" s="9">
        <v>7.373333333333333</v>
      </c>
      <c r="H666" s="12">
        <v>221.2</v>
      </c>
      <c r="I666" s="29">
        <v>7.742</v>
      </c>
      <c r="J666" s="12">
        <v>232</v>
      </c>
    </row>
    <row r="667" spans="1:10" ht="25.5">
      <c r="A667" s="56">
        <v>664</v>
      </c>
      <c r="B667" s="13">
        <v>101656</v>
      </c>
      <c r="C667" s="13" t="s">
        <v>1223</v>
      </c>
      <c r="D667" s="6" t="s">
        <v>1224</v>
      </c>
      <c r="E667" s="6" t="s">
        <v>1225</v>
      </c>
      <c r="F667" s="6" t="s">
        <v>1019</v>
      </c>
      <c r="G667" s="9">
        <v>8.7552</v>
      </c>
      <c r="H667" s="12">
        <v>437.76</v>
      </c>
      <c r="I667" s="29">
        <v>9.19</v>
      </c>
      <c r="J667" s="12">
        <v>460</v>
      </c>
    </row>
    <row r="668" spans="1:10" ht="15">
      <c r="A668" s="56">
        <v>665</v>
      </c>
      <c r="B668" s="13">
        <v>101664</v>
      </c>
      <c r="C668" s="13" t="s">
        <v>1223</v>
      </c>
      <c r="D668" s="6" t="s">
        <v>1224</v>
      </c>
      <c r="E668" s="6" t="s">
        <v>1226</v>
      </c>
      <c r="F668" s="6" t="s">
        <v>41</v>
      </c>
      <c r="G668" s="9">
        <v>8.7552</v>
      </c>
      <c r="H668" s="12">
        <v>437.76</v>
      </c>
      <c r="I668" s="29">
        <v>9.19</v>
      </c>
      <c r="J668" s="12">
        <v>460</v>
      </c>
    </row>
    <row r="669" spans="1:10" ht="25.5">
      <c r="A669" s="56">
        <v>666</v>
      </c>
      <c r="B669" s="13">
        <v>101672</v>
      </c>
      <c r="C669" s="13" t="s">
        <v>1227</v>
      </c>
      <c r="D669" s="6" t="s">
        <v>1228</v>
      </c>
      <c r="E669" s="6" t="s">
        <v>1229</v>
      </c>
      <c r="F669" s="6" t="s">
        <v>1019</v>
      </c>
      <c r="G669" s="9">
        <v>14.0106</v>
      </c>
      <c r="H669" s="12">
        <v>700.53</v>
      </c>
      <c r="I669" s="29">
        <v>14.71</v>
      </c>
      <c r="J669" s="12">
        <v>736</v>
      </c>
    </row>
    <row r="670" spans="1:10" ht="15">
      <c r="A670" s="56">
        <v>667</v>
      </c>
      <c r="B670" s="13">
        <v>101699</v>
      </c>
      <c r="C670" s="13" t="s">
        <v>1227</v>
      </c>
      <c r="D670" s="6" t="s">
        <v>1228</v>
      </c>
      <c r="E670" s="6" t="s">
        <v>1230</v>
      </c>
      <c r="F670" s="6" t="s">
        <v>41</v>
      </c>
      <c r="G670" s="9">
        <v>14.0106</v>
      </c>
      <c r="H670" s="12">
        <v>700.53</v>
      </c>
      <c r="I670" s="29">
        <v>14.71</v>
      </c>
      <c r="J670" s="12">
        <v>736</v>
      </c>
    </row>
    <row r="671" spans="1:10" ht="25.5">
      <c r="A671" s="56">
        <v>668</v>
      </c>
      <c r="B671" s="17">
        <v>102199</v>
      </c>
      <c r="C671" s="17" t="s">
        <v>1231</v>
      </c>
      <c r="D671" s="18" t="s">
        <v>1232</v>
      </c>
      <c r="E671" s="18" t="s">
        <v>1233</v>
      </c>
      <c r="F671" s="17" t="s">
        <v>1234</v>
      </c>
      <c r="G671" s="28">
        <v>1.3585</v>
      </c>
      <c r="H671" s="19">
        <v>203.775</v>
      </c>
      <c r="I671" s="29">
        <v>1.426425</v>
      </c>
      <c r="J671" s="12">
        <v>214</v>
      </c>
    </row>
    <row r="672" spans="1:10" ht="38.25">
      <c r="A672" s="56">
        <v>669</v>
      </c>
      <c r="B672" s="20">
        <v>101982</v>
      </c>
      <c r="C672" s="21" t="s">
        <v>1235</v>
      </c>
      <c r="D672" s="6" t="s">
        <v>1236</v>
      </c>
      <c r="E672" s="16" t="s">
        <v>1237</v>
      </c>
      <c r="F672" s="16" t="s">
        <v>1238</v>
      </c>
      <c r="G672" s="38">
        <v>3.0361</v>
      </c>
      <c r="H672" s="39">
        <v>303.61</v>
      </c>
      <c r="I672" s="29">
        <v>3.1879049999999998</v>
      </c>
      <c r="J672" s="12">
        <v>319</v>
      </c>
    </row>
    <row r="673" spans="1:10" ht="38.25">
      <c r="A673" s="56">
        <v>670</v>
      </c>
      <c r="B673" s="13">
        <v>999407</v>
      </c>
      <c r="C673" s="13" t="s">
        <v>1235</v>
      </c>
      <c r="D673" s="6" t="s">
        <v>1236</v>
      </c>
      <c r="E673" s="6" t="s">
        <v>1239</v>
      </c>
      <c r="F673" s="6" t="s">
        <v>223</v>
      </c>
      <c r="G673" s="9">
        <v>3.0361</v>
      </c>
      <c r="H673" s="12">
        <v>303.61</v>
      </c>
      <c r="I673" s="29">
        <v>3.1879049999999998</v>
      </c>
      <c r="J673" s="12">
        <v>319</v>
      </c>
    </row>
    <row r="674" spans="1:10" ht="38.25">
      <c r="A674" s="56">
        <v>671</v>
      </c>
      <c r="B674" s="20">
        <v>103888</v>
      </c>
      <c r="C674" s="21" t="s">
        <v>1240</v>
      </c>
      <c r="D674" s="6" t="s">
        <v>1241</v>
      </c>
      <c r="E674" s="16" t="s">
        <v>1242</v>
      </c>
      <c r="F674" s="16" t="s">
        <v>1238</v>
      </c>
      <c r="G674" s="38">
        <v>4.8769</v>
      </c>
      <c r="H674" s="19">
        <v>146.307</v>
      </c>
      <c r="I674" s="29">
        <v>5.120745</v>
      </c>
      <c r="J674" s="12">
        <v>154</v>
      </c>
    </row>
    <row r="675" spans="1:10" ht="38.25">
      <c r="A675" s="56">
        <v>672</v>
      </c>
      <c r="B675" s="13">
        <v>999547</v>
      </c>
      <c r="C675" s="13" t="s">
        <v>1240</v>
      </c>
      <c r="D675" s="6" t="s">
        <v>1241</v>
      </c>
      <c r="E675" s="6" t="s">
        <v>1243</v>
      </c>
      <c r="F675" s="6" t="s">
        <v>223</v>
      </c>
      <c r="G675" s="38">
        <v>4.8769</v>
      </c>
      <c r="H675" s="19">
        <v>146.307</v>
      </c>
      <c r="I675" s="29">
        <v>5.120745</v>
      </c>
      <c r="J675" s="12">
        <v>154</v>
      </c>
    </row>
    <row r="676" spans="1:10" ht="15">
      <c r="A676" s="56">
        <v>673</v>
      </c>
      <c r="B676" s="13">
        <v>965057</v>
      </c>
      <c r="C676" s="13" t="s">
        <v>1244</v>
      </c>
      <c r="D676" s="6" t="s">
        <v>1245</v>
      </c>
      <c r="E676" s="6" t="s">
        <v>1246</v>
      </c>
      <c r="F676" s="6" t="s">
        <v>11</v>
      </c>
      <c r="G676" s="9">
        <v>3.5237</v>
      </c>
      <c r="H676" s="12">
        <v>105.711</v>
      </c>
      <c r="I676" s="29">
        <v>3.699885</v>
      </c>
      <c r="J676" s="12">
        <v>111</v>
      </c>
    </row>
    <row r="677" spans="1:10" ht="15">
      <c r="A677" s="56">
        <v>674</v>
      </c>
      <c r="B677" s="13">
        <v>976822</v>
      </c>
      <c r="C677" s="13" t="s">
        <v>1247</v>
      </c>
      <c r="D677" s="6" t="s">
        <v>1248</v>
      </c>
      <c r="E677" s="6" t="s">
        <v>1249</v>
      </c>
      <c r="F677" s="6" t="s">
        <v>11</v>
      </c>
      <c r="G677" s="9">
        <v>5.4202</v>
      </c>
      <c r="H677" s="12">
        <v>162.60600000000002</v>
      </c>
      <c r="I677" s="29">
        <v>5.691210000000001</v>
      </c>
      <c r="J677" s="12">
        <v>171</v>
      </c>
    </row>
    <row r="678" spans="1:10" ht="15">
      <c r="A678" s="56">
        <v>675</v>
      </c>
      <c r="B678" s="13">
        <v>965065</v>
      </c>
      <c r="C678" s="13" t="s">
        <v>1250</v>
      </c>
      <c r="D678" s="6" t="s">
        <v>1251</v>
      </c>
      <c r="E678" s="6" t="s">
        <v>1252</v>
      </c>
      <c r="F678" s="6" t="s">
        <v>11</v>
      </c>
      <c r="G678" s="9">
        <v>11.302</v>
      </c>
      <c r="H678" s="12">
        <v>339.06</v>
      </c>
      <c r="I678" s="29">
        <v>11.8671</v>
      </c>
      <c r="J678" s="12">
        <v>356</v>
      </c>
    </row>
    <row r="679" spans="1:10" ht="15">
      <c r="A679" s="56">
        <v>676</v>
      </c>
      <c r="B679" s="13">
        <v>973688</v>
      </c>
      <c r="C679" s="13" t="s">
        <v>1253</v>
      </c>
      <c r="D679" s="6" t="s">
        <v>1254</v>
      </c>
      <c r="E679" s="6" t="s">
        <v>1255</v>
      </c>
      <c r="F679" s="6" t="s">
        <v>1256</v>
      </c>
      <c r="G679" s="9">
        <v>4.0863</v>
      </c>
      <c r="H679" s="12">
        <v>114.416</v>
      </c>
      <c r="I679" s="29">
        <v>4.290615</v>
      </c>
      <c r="J679" s="12">
        <v>120</v>
      </c>
    </row>
    <row r="680" spans="1:10" ht="15">
      <c r="A680" s="56">
        <v>677</v>
      </c>
      <c r="B680" s="13">
        <v>983039</v>
      </c>
      <c r="C680" s="13" t="s">
        <v>1253</v>
      </c>
      <c r="D680" s="6" t="s">
        <v>1254</v>
      </c>
      <c r="E680" s="6" t="s">
        <v>1257</v>
      </c>
      <c r="F680" s="6" t="s">
        <v>41</v>
      </c>
      <c r="G680" s="9">
        <v>4.0863</v>
      </c>
      <c r="H680" s="12">
        <v>245.178</v>
      </c>
      <c r="I680" s="29">
        <v>4.290615</v>
      </c>
      <c r="J680" s="12">
        <v>257</v>
      </c>
    </row>
    <row r="681" spans="1:10" ht="15">
      <c r="A681" s="56">
        <v>678</v>
      </c>
      <c r="B681" s="13">
        <v>109681</v>
      </c>
      <c r="C681" s="13" t="s">
        <v>1253</v>
      </c>
      <c r="D681" s="6" t="s">
        <v>1254</v>
      </c>
      <c r="E681" s="6" t="s">
        <v>1841</v>
      </c>
      <c r="F681" s="6" t="s">
        <v>212</v>
      </c>
      <c r="G681" s="9">
        <v>4.0863</v>
      </c>
      <c r="H681" s="12">
        <v>245.178</v>
      </c>
      <c r="I681" s="29">
        <v>4.290615</v>
      </c>
      <c r="J681" s="12">
        <v>257</v>
      </c>
    </row>
    <row r="682" spans="1:10" ht="15">
      <c r="A682" s="56">
        <v>679</v>
      </c>
      <c r="B682" s="13">
        <v>973661</v>
      </c>
      <c r="C682" s="13" t="s">
        <v>1258</v>
      </c>
      <c r="D682" s="6" t="s">
        <v>1259</v>
      </c>
      <c r="E682" s="6" t="s">
        <v>1260</v>
      </c>
      <c r="F682" s="6" t="s">
        <v>1256</v>
      </c>
      <c r="G682" s="9">
        <v>8.1726</v>
      </c>
      <c r="H682" s="12">
        <v>228.833</v>
      </c>
      <c r="I682" s="29">
        <v>8.58123</v>
      </c>
      <c r="J682" s="12">
        <v>240</v>
      </c>
    </row>
    <row r="683" spans="1:10" ht="15">
      <c r="A683" s="56">
        <v>680</v>
      </c>
      <c r="B683" s="13">
        <v>983047</v>
      </c>
      <c r="C683" s="13" t="s">
        <v>1258</v>
      </c>
      <c r="D683" s="6" t="s">
        <v>1259</v>
      </c>
      <c r="E683" s="6" t="s">
        <v>1261</v>
      </c>
      <c r="F683" s="6" t="s">
        <v>41</v>
      </c>
      <c r="G683" s="9">
        <v>8.1726</v>
      </c>
      <c r="H683" s="12">
        <v>490.356</v>
      </c>
      <c r="I683" s="29">
        <v>8.58123</v>
      </c>
      <c r="J683" s="12">
        <v>515</v>
      </c>
    </row>
    <row r="684" spans="1:10" ht="15">
      <c r="A684" s="56">
        <v>681</v>
      </c>
      <c r="B684" s="13">
        <v>109673</v>
      </c>
      <c r="C684" s="13" t="s">
        <v>1258</v>
      </c>
      <c r="D684" s="6" t="s">
        <v>1259</v>
      </c>
      <c r="E684" s="6" t="s">
        <v>1842</v>
      </c>
      <c r="F684" s="6" t="s">
        <v>212</v>
      </c>
      <c r="G684" s="9">
        <v>8.1726</v>
      </c>
      <c r="H684" s="12">
        <v>490.356</v>
      </c>
      <c r="I684" s="29">
        <v>8.58123</v>
      </c>
      <c r="J684" s="12">
        <v>515</v>
      </c>
    </row>
    <row r="685" spans="1:10" ht="15">
      <c r="A685" s="56">
        <v>682</v>
      </c>
      <c r="B685" s="13">
        <v>973645</v>
      </c>
      <c r="C685" s="13" t="s">
        <v>1262</v>
      </c>
      <c r="D685" s="6" t="s">
        <v>1263</v>
      </c>
      <c r="E685" s="6" t="s">
        <v>1264</v>
      </c>
      <c r="F685" s="6" t="s">
        <v>1256</v>
      </c>
      <c r="G685" s="9">
        <v>16.3453</v>
      </c>
      <c r="H685" s="12">
        <v>457.668</v>
      </c>
      <c r="I685" s="29">
        <v>17.162565000000004</v>
      </c>
      <c r="J685" s="12">
        <v>481</v>
      </c>
    </row>
    <row r="686" spans="1:10" ht="15">
      <c r="A686" s="56">
        <v>683</v>
      </c>
      <c r="B686" s="13">
        <v>983055</v>
      </c>
      <c r="C686" s="13" t="s">
        <v>1262</v>
      </c>
      <c r="D686" s="6" t="s">
        <v>1263</v>
      </c>
      <c r="E686" s="6" t="s">
        <v>1265</v>
      </c>
      <c r="F686" s="6" t="s">
        <v>41</v>
      </c>
      <c r="G686" s="9">
        <v>16.3453</v>
      </c>
      <c r="H686" s="12">
        <v>980.718</v>
      </c>
      <c r="I686" s="29">
        <v>17.162565000000004</v>
      </c>
      <c r="J686" s="12">
        <v>1030</v>
      </c>
    </row>
    <row r="687" spans="1:10" ht="15">
      <c r="A687" s="56">
        <v>684</v>
      </c>
      <c r="B687" s="13">
        <v>109665</v>
      </c>
      <c r="C687" s="13" t="s">
        <v>1262</v>
      </c>
      <c r="D687" s="6" t="s">
        <v>1263</v>
      </c>
      <c r="E687" s="6" t="s">
        <v>1843</v>
      </c>
      <c r="F687" s="6" t="s">
        <v>212</v>
      </c>
      <c r="G687" s="9">
        <v>16.3453</v>
      </c>
      <c r="H687" s="12">
        <v>980.718</v>
      </c>
      <c r="I687" s="29">
        <v>17.162565000000004</v>
      </c>
      <c r="J687" s="12">
        <v>1030</v>
      </c>
    </row>
    <row r="688" spans="1:10" s="44" customFormat="1" ht="25.5">
      <c r="A688" s="56">
        <v>685</v>
      </c>
      <c r="B688" s="13">
        <v>980897</v>
      </c>
      <c r="C688" s="13" t="s">
        <v>1266</v>
      </c>
      <c r="D688" s="6" t="s">
        <v>1267</v>
      </c>
      <c r="E688" s="6" t="s">
        <v>1268</v>
      </c>
      <c r="F688" s="6" t="s">
        <v>1269</v>
      </c>
      <c r="G688" s="28">
        <f>VLOOKUP($B688,'[1]15.04.2022'!$B$1:$K$1800,7,FALSE)</f>
        <v>6.9933</v>
      </c>
      <c r="H688" s="19">
        <f>VLOOKUP($B688,'[1]15.04.2022'!$B$1:$K$1800,8,FALSE)</f>
        <v>2098</v>
      </c>
      <c r="I688" s="19">
        <f>VLOOKUP($B688,'[1]15.04.2022'!$B$1:$K$1800,9,FALSE)</f>
        <v>7.343</v>
      </c>
      <c r="J688" s="19">
        <f>VLOOKUP($B688,'[1]15.04.2022'!$B$1:$K$1800,10,FALSE)</f>
        <v>2203</v>
      </c>
    </row>
    <row r="689" spans="1:10" ht="15">
      <c r="A689" s="56">
        <v>686</v>
      </c>
      <c r="B689" s="13">
        <v>100013</v>
      </c>
      <c r="C689" s="13" t="s">
        <v>1270</v>
      </c>
      <c r="D689" s="6" t="s">
        <v>1271</v>
      </c>
      <c r="E689" s="6" t="s">
        <v>1272</v>
      </c>
      <c r="F689" s="6" t="s">
        <v>11</v>
      </c>
      <c r="G689" s="9">
        <v>4.4248</v>
      </c>
      <c r="H689" s="12">
        <v>265.488</v>
      </c>
      <c r="I689" s="29">
        <v>4.64604</v>
      </c>
      <c r="J689" s="12">
        <v>279</v>
      </c>
    </row>
    <row r="690" spans="1:10" ht="15">
      <c r="A690" s="56">
        <v>687</v>
      </c>
      <c r="B690" s="20">
        <v>104094</v>
      </c>
      <c r="C690" s="21" t="s">
        <v>1270</v>
      </c>
      <c r="D690" s="18" t="s">
        <v>1271</v>
      </c>
      <c r="E690" s="16" t="s">
        <v>1273</v>
      </c>
      <c r="F690" s="16" t="s">
        <v>578</v>
      </c>
      <c r="G690" s="28">
        <v>4.4248</v>
      </c>
      <c r="H690" s="19">
        <v>265.488</v>
      </c>
      <c r="I690" s="29">
        <v>4.64604</v>
      </c>
      <c r="J690" s="12">
        <v>279</v>
      </c>
    </row>
    <row r="691" spans="1:10" ht="15">
      <c r="A691" s="56">
        <v>688</v>
      </c>
      <c r="B691" s="32">
        <v>100021</v>
      </c>
      <c r="C691" s="13" t="s">
        <v>1270</v>
      </c>
      <c r="D691" s="6" t="s">
        <v>1271</v>
      </c>
      <c r="E691" s="6" t="s">
        <v>1274</v>
      </c>
      <c r="F691" s="6" t="s">
        <v>1269</v>
      </c>
      <c r="G691" s="9">
        <v>4.4248</v>
      </c>
      <c r="H691" s="12">
        <v>265.488</v>
      </c>
      <c r="I691" s="29">
        <v>4.64604</v>
      </c>
      <c r="J691" s="12">
        <v>279</v>
      </c>
    </row>
    <row r="692" spans="1:10" ht="15">
      <c r="A692" s="56">
        <v>689</v>
      </c>
      <c r="B692" s="13">
        <v>100374</v>
      </c>
      <c r="C692" s="13" t="s">
        <v>1275</v>
      </c>
      <c r="D692" s="6" t="s">
        <v>1276</v>
      </c>
      <c r="E692" s="6" t="s">
        <v>1277</v>
      </c>
      <c r="F692" s="6" t="s">
        <v>11</v>
      </c>
      <c r="G692" s="9">
        <v>7.4863</v>
      </c>
      <c r="H692" s="12">
        <v>449.178</v>
      </c>
      <c r="I692" s="29">
        <v>7.860615</v>
      </c>
      <c r="J692" s="12">
        <v>472</v>
      </c>
    </row>
    <row r="693" spans="1:10" ht="15">
      <c r="A693" s="56">
        <v>690</v>
      </c>
      <c r="B693" s="20">
        <v>104108</v>
      </c>
      <c r="C693" s="21" t="s">
        <v>1275</v>
      </c>
      <c r="D693" s="6" t="s">
        <v>1276</v>
      </c>
      <c r="E693" s="16" t="s">
        <v>1278</v>
      </c>
      <c r="F693" s="16" t="s">
        <v>578</v>
      </c>
      <c r="G693" s="9">
        <v>7.4863</v>
      </c>
      <c r="H693" s="12">
        <v>449.178</v>
      </c>
      <c r="I693" s="29">
        <v>7.860615</v>
      </c>
      <c r="J693" s="12">
        <v>472</v>
      </c>
    </row>
    <row r="694" spans="1:10" ht="25.5">
      <c r="A694" s="56">
        <v>691</v>
      </c>
      <c r="B694" s="13">
        <v>100404</v>
      </c>
      <c r="C694" s="13" t="s">
        <v>1275</v>
      </c>
      <c r="D694" s="6" t="s">
        <v>1276</v>
      </c>
      <c r="E694" s="6" t="s">
        <v>1279</v>
      </c>
      <c r="F694" s="6" t="s">
        <v>43</v>
      </c>
      <c r="G694" s="9">
        <v>7.4863</v>
      </c>
      <c r="H694" s="12">
        <v>449.178</v>
      </c>
      <c r="I694" s="29">
        <v>7.860615</v>
      </c>
      <c r="J694" s="12">
        <v>472</v>
      </c>
    </row>
    <row r="695" spans="1:10" ht="15">
      <c r="A695" s="56">
        <v>692</v>
      </c>
      <c r="B695" s="32">
        <v>100366</v>
      </c>
      <c r="C695" s="13" t="s">
        <v>1275</v>
      </c>
      <c r="D695" s="6" t="s">
        <v>1276</v>
      </c>
      <c r="E695" s="6" t="s">
        <v>1280</v>
      </c>
      <c r="F695" s="6" t="s">
        <v>1269</v>
      </c>
      <c r="G695" s="9">
        <v>7.4863</v>
      </c>
      <c r="H695" s="12">
        <v>449.178</v>
      </c>
      <c r="I695" s="29">
        <v>7.860615</v>
      </c>
      <c r="J695" s="12">
        <v>472</v>
      </c>
    </row>
    <row r="696" spans="1:10" ht="15">
      <c r="A696" s="56">
        <v>693</v>
      </c>
      <c r="B696" s="13">
        <v>100412</v>
      </c>
      <c r="C696" s="13" t="s">
        <v>1281</v>
      </c>
      <c r="D696" s="6" t="s">
        <v>1282</v>
      </c>
      <c r="E696" s="6" t="s">
        <v>1283</v>
      </c>
      <c r="F696" s="6" t="s">
        <v>11</v>
      </c>
      <c r="G696" s="9">
        <v>13.2743</v>
      </c>
      <c r="H696" s="12">
        <v>796.458</v>
      </c>
      <c r="I696" s="29">
        <v>13.938015</v>
      </c>
      <c r="J696" s="12">
        <v>836</v>
      </c>
    </row>
    <row r="697" spans="1:10" ht="15">
      <c r="A697" s="56">
        <v>694</v>
      </c>
      <c r="B697" s="20">
        <v>104116</v>
      </c>
      <c r="C697" s="21" t="s">
        <v>1281</v>
      </c>
      <c r="D697" s="16" t="s">
        <v>1282</v>
      </c>
      <c r="E697" s="16" t="s">
        <v>1284</v>
      </c>
      <c r="F697" s="16" t="s">
        <v>578</v>
      </c>
      <c r="G697" s="23">
        <v>13.2743</v>
      </c>
      <c r="H697" s="24">
        <v>796.458</v>
      </c>
      <c r="I697" s="29">
        <v>13.938015</v>
      </c>
      <c r="J697" s="12">
        <v>836</v>
      </c>
    </row>
    <row r="698" spans="1:10" ht="15">
      <c r="A698" s="56">
        <v>695</v>
      </c>
      <c r="B698" s="13">
        <v>100471</v>
      </c>
      <c r="C698" s="13" t="s">
        <v>1285</v>
      </c>
      <c r="D698" s="6" t="s">
        <v>1286</v>
      </c>
      <c r="E698" s="6" t="s">
        <v>1287</v>
      </c>
      <c r="F698" s="6" t="s">
        <v>11</v>
      </c>
      <c r="G698" s="9">
        <v>14.502</v>
      </c>
      <c r="H698" s="12">
        <v>870.12</v>
      </c>
      <c r="I698" s="29">
        <v>15.227100000000002</v>
      </c>
      <c r="J698" s="12">
        <v>914</v>
      </c>
    </row>
    <row r="699" spans="1:10" ht="15">
      <c r="A699" s="56">
        <v>696</v>
      </c>
      <c r="B699" s="20">
        <v>104124</v>
      </c>
      <c r="C699" s="21" t="s">
        <v>1285</v>
      </c>
      <c r="D699" s="6" t="s">
        <v>1286</v>
      </c>
      <c r="E699" s="16" t="s">
        <v>1288</v>
      </c>
      <c r="F699" s="16" t="s">
        <v>578</v>
      </c>
      <c r="G699" s="9">
        <v>14.502</v>
      </c>
      <c r="H699" s="12">
        <v>870.12</v>
      </c>
      <c r="I699" s="29">
        <v>15.227100000000002</v>
      </c>
      <c r="J699" s="12">
        <v>914</v>
      </c>
    </row>
    <row r="700" spans="1:10" ht="25.5">
      <c r="A700" s="56">
        <v>697</v>
      </c>
      <c r="B700" s="13">
        <v>100528</v>
      </c>
      <c r="C700" s="13" t="s">
        <v>1285</v>
      </c>
      <c r="D700" s="6" t="s">
        <v>1286</v>
      </c>
      <c r="E700" s="6" t="s">
        <v>1289</v>
      </c>
      <c r="F700" s="6" t="s">
        <v>43</v>
      </c>
      <c r="G700" s="9">
        <v>14.502</v>
      </c>
      <c r="H700" s="12">
        <v>870.12</v>
      </c>
      <c r="I700" s="29">
        <v>15.227100000000002</v>
      </c>
      <c r="J700" s="12">
        <v>914</v>
      </c>
    </row>
    <row r="701" spans="1:10" ht="15">
      <c r="A701" s="56">
        <v>698</v>
      </c>
      <c r="B701" s="32">
        <v>100463</v>
      </c>
      <c r="C701" s="13" t="s">
        <v>1285</v>
      </c>
      <c r="D701" s="6" t="s">
        <v>1286</v>
      </c>
      <c r="E701" s="6" t="s">
        <v>1290</v>
      </c>
      <c r="F701" s="6" t="s">
        <v>1269</v>
      </c>
      <c r="G701" s="9">
        <v>14.502</v>
      </c>
      <c r="H701" s="12">
        <v>870.12</v>
      </c>
      <c r="I701" s="29">
        <v>15.227100000000002</v>
      </c>
      <c r="J701" s="12">
        <v>914</v>
      </c>
    </row>
    <row r="702" spans="1:10" ht="15">
      <c r="A702" s="56">
        <v>699</v>
      </c>
      <c r="B702" s="13">
        <v>99325</v>
      </c>
      <c r="C702" s="13" t="s">
        <v>1291</v>
      </c>
      <c r="D702" s="6" t="s">
        <v>1292</v>
      </c>
      <c r="E702" s="6" t="s">
        <v>1293</v>
      </c>
      <c r="F702" s="6" t="s">
        <v>11</v>
      </c>
      <c r="G702" s="9">
        <v>2.75</v>
      </c>
      <c r="H702" s="12">
        <v>137.5</v>
      </c>
      <c r="I702" s="29">
        <v>2.8875</v>
      </c>
      <c r="J702" s="12">
        <v>144</v>
      </c>
    </row>
    <row r="703" spans="1:10" ht="15">
      <c r="A703" s="56">
        <v>700</v>
      </c>
      <c r="B703" s="4">
        <v>105155</v>
      </c>
      <c r="C703" s="15" t="s">
        <v>1291</v>
      </c>
      <c r="D703" s="6" t="s">
        <v>1292</v>
      </c>
      <c r="E703" s="16" t="s">
        <v>1294</v>
      </c>
      <c r="F703" s="16" t="s">
        <v>31</v>
      </c>
      <c r="G703" s="9">
        <v>2.75</v>
      </c>
      <c r="H703" s="24">
        <v>165</v>
      </c>
      <c r="I703" s="29">
        <v>2.8875</v>
      </c>
      <c r="J703" s="12">
        <v>173</v>
      </c>
    </row>
    <row r="704" spans="1:10" ht="25.5">
      <c r="A704" s="56">
        <v>701</v>
      </c>
      <c r="B704" s="14">
        <v>30813</v>
      </c>
      <c r="C704" s="13" t="s">
        <v>1295</v>
      </c>
      <c r="D704" s="6" t="s">
        <v>1296</v>
      </c>
      <c r="E704" s="8" t="s">
        <v>1297</v>
      </c>
      <c r="F704" s="8" t="s">
        <v>250</v>
      </c>
      <c r="G704" s="28">
        <v>6.3048</v>
      </c>
      <c r="H704" s="19">
        <v>630.48</v>
      </c>
      <c r="I704" s="29">
        <v>6.62004</v>
      </c>
      <c r="J704" s="12">
        <v>662</v>
      </c>
    </row>
    <row r="705" spans="1:10" ht="25.5">
      <c r="A705" s="56">
        <v>702</v>
      </c>
      <c r="B705" s="13">
        <v>984485</v>
      </c>
      <c r="C705" s="13" t="s">
        <v>1295</v>
      </c>
      <c r="D705" s="6" t="s">
        <v>1296</v>
      </c>
      <c r="E705" s="6" t="s">
        <v>1298</v>
      </c>
      <c r="F705" s="6" t="s">
        <v>578</v>
      </c>
      <c r="G705" s="9">
        <v>6.3048</v>
      </c>
      <c r="H705" s="12">
        <v>630.48</v>
      </c>
      <c r="I705" s="29">
        <v>6.62004</v>
      </c>
      <c r="J705" s="12">
        <v>662</v>
      </c>
    </row>
    <row r="706" spans="1:10" ht="25.5">
      <c r="A706" s="56">
        <v>703</v>
      </c>
      <c r="B706" s="14">
        <v>976849</v>
      </c>
      <c r="C706" s="13" t="s">
        <v>1295</v>
      </c>
      <c r="D706" s="6" t="s">
        <v>1296</v>
      </c>
      <c r="E706" s="6" t="s">
        <v>1299</v>
      </c>
      <c r="F706" s="6" t="s">
        <v>13</v>
      </c>
      <c r="G706" s="28">
        <v>6.3048</v>
      </c>
      <c r="H706" s="19">
        <v>630.48</v>
      </c>
      <c r="I706" s="29">
        <v>6.62004</v>
      </c>
      <c r="J706" s="12">
        <v>662</v>
      </c>
    </row>
    <row r="707" spans="1:10" s="44" customFormat="1" ht="38.25">
      <c r="A707" s="56">
        <v>704</v>
      </c>
      <c r="B707" s="13">
        <v>107816</v>
      </c>
      <c r="C707" s="13" t="s">
        <v>1300</v>
      </c>
      <c r="D707" s="6" t="s">
        <v>1301</v>
      </c>
      <c r="E707" s="6" t="s">
        <v>1302</v>
      </c>
      <c r="F707" s="6" t="s">
        <v>1743</v>
      </c>
      <c r="G707" s="9">
        <v>30</v>
      </c>
      <c r="H707" s="12">
        <v>3000</v>
      </c>
      <c r="I707" s="29">
        <v>31.5</v>
      </c>
      <c r="J707" s="12">
        <v>3150</v>
      </c>
    </row>
    <row r="708" spans="1:10" s="44" customFormat="1" ht="38.25">
      <c r="A708" s="56">
        <v>705</v>
      </c>
      <c r="B708" s="13">
        <v>107824</v>
      </c>
      <c r="C708" s="13" t="s">
        <v>1303</v>
      </c>
      <c r="D708" s="6" t="s">
        <v>1304</v>
      </c>
      <c r="E708" s="6" t="s">
        <v>1305</v>
      </c>
      <c r="F708" s="6" t="s">
        <v>1743</v>
      </c>
      <c r="G708" s="28">
        <f>VLOOKUP($B708,'[1]15.04.2022'!$B$1:$K$1800,7,FALSE)</f>
        <v>30</v>
      </c>
      <c r="H708" s="19">
        <f>VLOOKUP($B708,'[1]15.04.2022'!$B$1:$K$1800,8,FALSE)</f>
        <v>3000</v>
      </c>
      <c r="I708" s="19">
        <f>VLOOKUP($B708,'[1]15.04.2022'!$B$1:$K$1800,9,FALSE)</f>
        <v>31.5</v>
      </c>
      <c r="J708" s="19">
        <f>VLOOKUP($B708,'[1]15.04.2022'!$B$1:$K$1800,10,FALSE)</f>
        <v>3150</v>
      </c>
    </row>
    <row r="709" spans="1:10" s="44" customFormat="1" ht="38.25">
      <c r="A709" s="56">
        <v>706</v>
      </c>
      <c r="B709" s="13">
        <v>107832</v>
      </c>
      <c r="C709" s="13" t="s">
        <v>1306</v>
      </c>
      <c r="D709" s="6" t="s">
        <v>1307</v>
      </c>
      <c r="E709" s="6" t="s">
        <v>1308</v>
      </c>
      <c r="F709" s="6" t="s">
        <v>1743</v>
      </c>
      <c r="G709" s="28">
        <f>VLOOKUP($B709,'[1]15.04.2022'!$B$1:$K$1800,7,FALSE)</f>
        <v>30</v>
      </c>
      <c r="H709" s="19">
        <f>VLOOKUP($B709,'[1]15.04.2022'!$B$1:$K$1800,8,FALSE)</f>
        <v>3000</v>
      </c>
      <c r="I709" s="19">
        <f>VLOOKUP($B709,'[1]15.04.2022'!$B$1:$K$1800,9,FALSE)</f>
        <v>31.5</v>
      </c>
      <c r="J709" s="19">
        <f>VLOOKUP($B709,'[1]15.04.2022'!$B$1:$K$1800,10,FALSE)</f>
        <v>3150</v>
      </c>
    </row>
    <row r="710" spans="1:10" ht="15">
      <c r="A710" s="56">
        <v>707</v>
      </c>
      <c r="B710" s="13">
        <v>987891</v>
      </c>
      <c r="C710" s="13" t="s">
        <v>1309</v>
      </c>
      <c r="D710" s="6" t="s">
        <v>1310</v>
      </c>
      <c r="E710" s="6" t="s">
        <v>1312</v>
      </c>
      <c r="F710" s="6" t="s">
        <v>27</v>
      </c>
      <c r="G710" s="9">
        <v>4.1947</v>
      </c>
      <c r="H710" s="12">
        <v>125.841</v>
      </c>
      <c r="I710" s="29">
        <v>4.404435</v>
      </c>
      <c r="J710" s="12">
        <v>132</v>
      </c>
    </row>
    <row r="711" spans="1:10" ht="15">
      <c r="A711" s="56">
        <v>708</v>
      </c>
      <c r="B711" s="14">
        <v>105945</v>
      </c>
      <c r="C711" s="13" t="s">
        <v>1309</v>
      </c>
      <c r="D711" s="6" t="s">
        <v>1310</v>
      </c>
      <c r="E711" s="6" t="s">
        <v>1313</v>
      </c>
      <c r="F711" s="6" t="s">
        <v>41</v>
      </c>
      <c r="G711" s="9">
        <v>4.1947</v>
      </c>
      <c r="H711" s="12">
        <v>125.84100000000001</v>
      </c>
      <c r="I711" s="29">
        <v>4.404435</v>
      </c>
      <c r="J711" s="12">
        <v>132</v>
      </c>
    </row>
    <row r="712" spans="1:10" ht="15">
      <c r="A712" s="56">
        <v>709</v>
      </c>
      <c r="B712" s="13">
        <v>987913</v>
      </c>
      <c r="C712" s="13" t="s">
        <v>1314</v>
      </c>
      <c r="D712" s="6" t="s">
        <v>1315</v>
      </c>
      <c r="E712" s="6" t="s">
        <v>1316</v>
      </c>
      <c r="F712" s="6" t="s">
        <v>27</v>
      </c>
      <c r="G712" s="9">
        <v>21.0926</v>
      </c>
      <c r="H712" s="12">
        <v>632.778</v>
      </c>
      <c r="I712" s="29">
        <v>22.14723</v>
      </c>
      <c r="J712" s="12">
        <v>664</v>
      </c>
    </row>
    <row r="713" spans="1:10" ht="15">
      <c r="A713" s="56">
        <v>710</v>
      </c>
      <c r="B713" s="14">
        <v>105953</v>
      </c>
      <c r="C713" s="13" t="s">
        <v>1314</v>
      </c>
      <c r="D713" s="6" t="s">
        <v>1315</v>
      </c>
      <c r="E713" s="6" t="s">
        <v>1317</v>
      </c>
      <c r="F713" s="6" t="s">
        <v>41</v>
      </c>
      <c r="G713" s="9">
        <v>21.0926</v>
      </c>
      <c r="H713" s="12">
        <v>632.778</v>
      </c>
      <c r="I713" s="29">
        <v>22.14723</v>
      </c>
      <c r="J713" s="12">
        <v>664</v>
      </c>
    </row>
    <row r="714" spans="1:10" ht="25.5">
      <c r="A714" s="56">
        <v>711</v>
      </c>
      <c r="B714" s="13">
        <v>994111</v>
      </c>
      <c r="C714" s="13" t="s">
        <v>1318</v>
      </c>
      <c r="D714" s="6" t="s">
        <v>1319</v>
      </c>
      <c r="E714" s="6" t="s">
        <v>1320</v>
      </c>
      <c r="F714" s="6" t="s">
        <v>1311</v>
      </c>
      <c r="G714" s="9">
        <v>8.26</v>
      </c>
      <c r="H714" s="12">
        <v>82.6</v>
      </c>
      <c r="I714" s="29">
        <v>8.673</v>
      </c>
      <c r="J714" s="12">
        <v>87</v>
      </c>
    </row>
    <row r="715" spans="1:10" ht="25.5">
      <c r="A715" s="56">
        <v>712</v>
      </c>
      <c r="B715" s="17">
        <v>102202</v>
      </c>
      <c r="C715" s="17" t="s">
        <v>1318</v>
      </c>
      <c r="D715" s="6" t="s">
        <v>1319</v>
      </c>
      <c r="E715" s="18" t="s">
        <v>1321</v>
      </c>
      <c r="F715" s="17" t="s">
        <v>27</v>
      </c>
      <c r="G715" s="28">
        <v>8.26</v>
      </c>
      <c r="H715" s="12">
        <v>82.6</v>
      </c>
      <c r="I715" s="29">
        <v>8.673</v>
      </c>
      <c r="J715" s="12">
        <v>87</v>
      </c>
    </row>
    <row r="716" spans="1:10" ht="51">
      <c r="A716" s="56">
        <v>713</v>
      </c>
      <c r="B716" s="17">
        <v>105732</v>
      </c>
      <c r="C716" s="17" t="s">
        <v>1318</v>
      </c>
      <c r="D716" s="6" t="s">
        <v>1319</v>
      </c>
      <c r="E716" s="18" t="s">
        <v>1322</v>
      </c>
      <c r="F716" s="16" t="s">
        <v>1323</v>
      </c>
      <c r="G716" s="28">
        <v>8.26</v>
      </c>
      <c r="H716" s="12">
        <v>247.79999999999998</v>
      </c>
      <c r="I716" s="29">
        <v>8.673</v>
      </c>
      <c r="J716" s="12">
        <v>260</v>
      </c>
    </row>
    <row r="717" spans="1:10" ht="25.5">
      <c r="A717" s="56">
        <v>714</v>
      </c>
      <c r="B717" s="13">
        <v>994138</v>
      </c>
      <c r="C717" s="13" t="s">
        <v>1324</v>
      </c>
      <c r="D717" s="6" t="s">
        <v>1325</v>
      </c>
      <c r="E717" s="6" t="s">
        <v>1326</v>
      </c>
      <c r="F717" s="6" t="s">
        <v>1311</v>
      </c>
      <c r="G717" s="28">
        <v>16.576</v>
      </c>
      <c r="H717" s="12">
        <v>497.28000000000003</v>
      </c>
      <c r="I717" s="29">
        <v>17.4048</v>
      </c>
      <c r="J717" s="12">
        <v>522</v>
      </c>
    </row>
    <row r="718" spans="1:10" ht="25.5">
      <c r="A718" s="56">
        <v>715</v>
      </c>
      <c r="B718" s="17">
        <v>102229</v>
      </c>
      <c r="C718" s="17" t="s">
        <v>1324</v>
      </c>
      <c r="D718" s="6" t="s">
        <v>1325</v>
      </c>
      <c r="E718" s="18" t="s">
        <v>1327</v>
      </c>
      <c r="F718" s="17" t="s">
        <v>27</v>
      </c>
      <c r="G718" s="28">
        <v>16.576</v>
      </c>
      <c r="H718" s="12">
        <v>497.28000000000003</v>
      </c>
      <c r="I718" s="29">
        <v>17.4048</v>
      </c>
      <c r="J718" s="12">
        <v>522</v>
      </c>
    </row>
    <row r="719" spans="1:10" ht="51">
      <c r="A719" s="56">
        <v>716</v>
      </c>
      <c r="B719" s="17">
        <v>105759</v>
      </c>
      <c r="C719" s="17" t="s">
        <v>1324</v>
      </c>
      <c r="D719" s="6" t="s">
        <v>1325</v>
      </c>
      <c r="E719" s="18" t="s">
        <v>1328</v>
      </c>
      <c r="F719" s="16" t="s">
        <v>1323</v>
      </c>
      <c r="G719" s="28">
        <v>16.576</v>
      </c>
      <c r="H719" s="12">
        <v>497.28000000000003</v>
      </c>
      <c r="I719" s="29">
        <v>17.4048</v>
      </c>
      <c r="J719" s="12">
        <v>522</v>
      </c>
    </row>
    <row r="720" spans="1:10" ht="25.5">
      <c r="A720" s="56">
        <v>717</v>
      </c>
      <c r="B720" s="13">
        <v>994146</v>
      </c>
      <c r="C720" s="13" t="s">
        <v>1329</v>
      </c>
      <c r="D720" s="6" t="s">
        <v>1330</v>
      </c>
      <c r="E720" s="6" t="s">
        <v>1331</v>
      </c>
      <c r="F720" s="6" t="s">
        <v>1311</v>
      </c>
      <c r="G720" s="9">
        <v>30.1267</v>
      </c>
      <c r="H720" s="12">
        <v>903.8009999999999</v>
      </c>
      <c r="I720" s="29">
        <v>31.633035</v>
      </c>
      <c r="J720" s="12">
        <v>949</v>
      </c>
    </row>
    <row r="721" spans="1:10" ht="25.5">
      <c r="A721" s="56">
        <v>718</v>
      </c>
      <c r="B721" s="17">
        <v>102237</v>
      </c>
      <c r="C721" s="17" t="s">
        <v>1329</v>
      </c>
      <c r="D721" s="6" t="s">
        <v>1330</v>
      </c>
      <c r="E721" s="18" t="s">
        <v>1332</v>
      </c>
      <c r="F721" s="17" t="s">
        <v>27</v>
      </c>
      <c r="G721" s="9">
        <v>30.1267</v>
      </c>
      <c r="H721" s="12">
        <v>903.8009999999999</v>
      </c>
      <c r="I721" s="29">
        <v>31.633035</v>
      </c>
      <c r="J721" s="12">
        <v>949</v>
      </c>
    </row>
    <row r="722" spans="1:10" ht="51">
      <c r="A722" s="56">
        <v>719</v>
      </c>
      <c r="B722" s="17">
        <v>105767</v>
      </c>
      <c r="C722" s="17" t="s">
        <v>1329</v>
      </c>
      <c r="D722" s="6" t="s">
        <v>1330</v>
      </c>
      <c r="E722" s="18" t="s">
        <v>1333</v>
      </c>
      <c r="F722" s="16" t="s">
        <v>1323</v>
      </c>
      <c r="G722" s="9">
        <v>30.1267</v>
      </c>
      <c r="H722" s="12">
        <v>903.8009999999999</v>
      </c>
      <c r="I722" s="29">
        <v>31.633035</v>
      </c>
      <c r="J722" s="12">
        <v>949</v>
      </c>
    </row>
    <row r="723" spans="1:10" ht="25.5">
      <c r="A723" s="56">
        <v>720</v>
      </c>
      <c r="B723" s="17">
        <v>102245</v>
      </c>
      <c r="C723" s="17" t="s">
        <v>1334</v>
      </c>
      <c r="D723" s="6" t="s">
        <v>1335</v>
      </c>
      <c r="E723" s="18" t="s">
        <v>1336</v>
      </c>
      <c r="F723" s="17" t="s">
        <v>27</v>
      </c>
      <c r="G723" s="28">
        <v>73.7778</v>
      </c>
      <c r="H723" s="19">
        <v>2213.334</v>
      </c>
      <c r="I723" s="29">
        <v>77.46669</v>
      </c>
      <c r="J723" s="12">
        <v>2324</v>
      </c>
    </row>
    <row r="724" spans="1:10" ht="25.5">
      <c r="A724" s="56">
        <v>721</v>
      </c>
      <c r="B724" s="13">
        <v>994154</v>
      </c>
      <c r="C724" s="13" t="s">
        <v>1337</v>
      </c>
      <c r="D724" s="6" t="s">
        <v>1338</v>
      </c>
      <c r="E724" s="6" t="s">
        <v>1339</v>
      </c>
      <c r="F724" s="6" t="s">
        <v>1311</v>
      </c>
      <c r="G724" s="9">
        <v>54.2221</v>
      </c>
      <c r="H724" s="12">
        <v>1626.663</v>
      </c>
      <c r="I724" s="29">
        <v>56.933205</v>
      </c>
      <c r="J724" s="12">
        <v>1708</v>
      </c>
    </row>
    <row r="725" spans="1:10" ht="25.5">
      <c r="A725" s="56">
        <v>722</v>
      </c>
      <c r="B725" s="17">
        <v>102253</v>
      </c>
      <c r="C725" s="17" t="s">
        <v>1337</v>
      </c>
      <c r="D725" s="6" t="s">
        <v>1338</v>
      </c>
      <c r="E725" s="18" t="s">
        <v>1340</v>
      </c>
      <c r="F725" s="17" t="s">
        <v>27</v>
      </c>
      <c r="G725" s="9">
        <v>54.2221</v>
      </c>
      <c r="H725" s="12">
        <v>1626.663</v>
      </c>
      <c r="I725" s="29">
        <v>56.933205</v>
      </c>
      <c r="J725" s="12">
        <v>1708</v>
      </c>
    </row>
    <row r="726" spans="1:10" ht="51">
      <c r="A726" s="56">
        <v>723</v>
      </c>
      <c r="B726" s="17">
        <v>105775</v>
      </c>
      <c r="C726" s="17" t="s">
        <v>1337</v>
      </c>
      <c r="D726" s="6" t="s">
        <v>1338</v>
      </c>
      <c r="E726" s="18" t="s">
        <v>1341</v>
      </c>
      <c r="F726" s="16" t="s">
        <v>1323</v>
      </c>
      <c r="G726" s="9">
        <v>54.2221</v>
      </c>
      <c r="H726" s="12">
        <v>1626.663</v>
      </c>
      <c r="I726" s="29">
        <v>56.933205</v>
      </c>
      <c r="J726" s="12">
        <v>1708</v>
      </c>
    </row>
    <row r="727" spans="1:10" ht="15">
      <c r="A727" s="56">
        <v>724</v>
      </c>
      <c r="B727" s="13">
        <v>27707</v>
      </c>
      <c r="C727" s="13" t="s">
        <v>1342</v>
      </c>
      <c r="D727" s="6" t="s">
        <v>1343</v>
      </c>
      <c r="E727" s="6" t="s">
        <v>1344</v>
      </c>
      <c r="F727" s="6" t="s">
        <v>11</v>
      </c>
      <c r="G727" s="9">
        <v>6.3945</v>
      </c>
      <c r="H727" s="12">
        <v>127.89</v>
      </c>
      <c r="I727" s="29">
        <v>6.714225</v>
      </c>
      <c r="J727" s="12">
        <v>134</v>
      </c>
    </row>
    <row r="728" spans="1:10" ht="15">
      <c r="A728" s="56">
        <v>725</v>
      </c>
      <c r="B728" s="13">
        <v>27715</v>
      </c>
      <c r="C728" s="13" t="s">
        <v>1342</v>
      </c>
      <c r="D728" s="6" t="s">
        <v>1343</v>
      </c>
      <c r="E728" s="6" t="s">
        <v>1345</v>
      </c>
      <c r="F728" s="6" t="s">
        <v>11</v>
      </c>
      <c r="G728" s="9">
        <v>6.3945</v>
      </c>
      <c r="H728" s="12">
        <v>639.45</v>
      </c>
      <c r="I728" s="29">
        <v>6.714225</v>
      </c>
      <c r="J728" s="12">
        <v>671</v>
      </c>
    </row>
    <row r="729" spans="1:10" ht="15">
      <c r="A729" s="56">
        <v>726</v>
      </c>
      <c r="B729" s="13">
        <v>27723</v>
      </c>
      <c r="C729" s="13" t="s">
        <v>1346</v>
      </c>
      <c r="D729" s="6" t="s">
        <v>1347</v>
      </c>
      <c r="E729" s="6" t="s">
        <v>1348</v>
      </c>
      <c r="F729" s="6" t="s">
        <v>11</v>
      </c>
      <c r="G729" s="9">
        <v>11.694</v>
      </c>
      <c r="H729" s="12">
        <v>233.88</v>
      </c>
      <c r="I729" s="29">
        <v>12.2787</v>
      </c>
      <c r="J729" s="12">
        <v>246</v>
      </c>
    </row>
    <row r="730" spans="1:10" ht="25.5">
      <c r="A730" s="56">
        <v>727</v>
      </c>
      <c r="B730" s="13">
        <v>27731</v>
      </c>
      <c r="C730" s="13" t="s">
        <v>1346</v>
      </c>
      <c r="D730" s="6" t="s">
        <v>1347</v>
      </c>
      <c r="E730" s="6" t="s">
        <v>1349</v>
      </c>
      <c r="F730" s="6" t="s">
        <v>11</v>
      </c>
      <c r="G730" s="9">
        <v>11.694</v>
      </c>
      <c r="H730" s="12">
        <v>1169.4</v>
      </c>
      <c r="I730" s="29">
        <v>12.2787</v>
      </c>
      <c r="J730" s="12">
        <v>1228</v>
      </c>
    </row>
    <row r="731" spans="1:10" ht="15">
      <c r="A731" s="56">
        <v>728</v>
      </c>
      <c r="B731" s="13">
        <v>997811</v>
      </c>
      <c r="C731" s="13" t="s">
        <v>1350</v>
      </c>
      <c r="D731" s="6" t="s">
        <v>1351</v>
      </c>
      <c r="E731" s="6" t="s">
        <v>1352</v>
      </c>
      <c r="F731" s="6" t="s">
        <v>27</v>
      </c>
      <c r="G731" s="9">
        <v>1.0971</v>
      </c>
      <c r="H731" s="12">
        <v>27.428</v>
      </c>
      <c r="I731" s="29">
        <v>1.151955</v>
      </c>
      <c r="J731" s="12">
        <v>29</v>
      </c>
    </row>
    <row r="732" spans="1:10" ht="15">
      <c r="A732" s="56">
        <v>729</v>
      </c>
      <c r="B732" s="13">
        <v>997854</v>
      </c>
      <c r="C732" s="13" t="s">
        <v>1353</v>
      </c>
      <c r="D732" s="6" t="s">
        <v>1354</v>
      </c>
      <c r="E732" s="6" t="s">
        <v>1355</v>
      </c>
      <c r="F732" s="6" t="s">
        <v>27</v>
      </c>
      <c r="G732" s="9">
        <v>2.7429</v>
      </c>
      <c r="H732" s="12">
        <v>274.29</v>
      </c>
      <c r="I732" s="29">
        <v>2.8800450000000004</v>
      </c>
      <c r="J732" s="12">
        <v>288</v>
      </c>
    </row>
    <row r="733" spans="1:10" ht="15">
      <c r="A733" s="56">
        <v>730</v>
      </c>
      <c r="B733" s="13">
        <v>997927</v>
      </c>
      <c r="C733" s="13" t="s">
        <v>1356</v>
      </c>
      <c r="D733" s="6" t="s">
        <v>1357</v>
      </c>
      <c r="E733" s="6" t="s">
        <v>1358</v>
      </c>
      <c r="F733" s="6" t="s">
        <v>27</v>
      </c>
      <c r="G733" s="9">
        <v>5.6857</v>
      </c>
      <c r="H733" s="12">
        <v>568.5699999999999</v>
      </c>
      <c r="I733" s="29">
        <v>5.969985</v>
      </c>
      <c r="J733" s="12">
        <v>597</v>
      </c>
    </row>
    <row r="734" spans="1:10" ht="15">
      <c r="A734" s="56">
        <v>731</v>
      </c>
      <c r="B734" s="14">
        <v>107034</v>
      </c>
      <c r="C734" s="13" t="s">
        <v>1359</v>
      </c>
      <c r="D734" s="6" t="s">
        <v>1360</v>
      </c>
      <c r="E734" s="6" t="s">
        <v>1361</v>
      </c>
      <c r="F734" s="6" t="s">
        <v>27</v>
      </c>
      <c r="G734" s="9">
        <v>1.76</v>
      </c>
      <c r="H734" s="12">
        <v>44</v>
      </c>
      <c r="I734" s="29">
        <v>1.848</v>
      </c>
      <c r="J734" s="12">
        <v>46</v>
      </c>
    </row>
    <row r="735" spans="1:10" ht="15">
      <c r="A735" s="56">
        <v>732</v>
      </c>
      <c r="B735" s="13">
        <v>978663</v>
      </c>
      <c r="C735" s="13" t="s">
        <v>1359</v>
      </c>
      <c r="D735" s="6" t="s">
        <v>1360</v>
      </c>
      <c r="E735" s="6" t="s">
        <v>1362</v>
      </c>
      <c r="F735" s="6" t="s">
        <v>13</v>
      </c>
      <c r="G735" s="9">
        <v>1.76</v>
      </c>
      <c r="H735" s="12">
        <v>44</v>
      </c>
      <c r="I735" s="29">
        <v>1.848</v>
      </c>
      <c r="J735" s="12">
        <v>46</v>
      </c>
    </row>
    <row r="736" spans="1:10" ht="15">
      <c r="A736" s="56">
        <v>733</v>
      </c>
      <c r="B736" s="13">
        <v>109916</v>
      </c>
      <c r="C736" s="13" t="s">
        <v>1363</v>
      </c>
      <c r="D736" s="6" t="s">
        <v>1364</v>
      </c>
      <c r="E736" s="6" t="s">
        <v>1857</v>
      </c>
      <c r="F736" s="6" t="s">
        <v>27</v>
      </c>
      <c r="G736" s="9">
        <v>4.4833</v>
      </c>
      <c r="H736" s="12">
        <v>134.499</v>
      </c>
      <c r="I736" s="29">
        <v>4.707465</v>
      </c>
      <c r="J736" s="12">
        <v>141</v>
      </c>
    </row>
    <row r="737" spans="1:10" ht="15">
      <c r="A737" s="56">
        <v>734</v>
      </c>
      <c r="B737" s="13">
        <v>978671</v>
      </c>
      <c r="C737" s="13" t="s">
        <v>1363</v>
      </c>
      <c r="D737" s="6" t="s">
        <v>1364</v>
      </c>
      <c r="E737" s="6" t="s">
        <v>1365</v>
      </c>
      <c r="F737" s="6" t="s">
        <v>13</v>
      </c>
      <c r="G737" s="9">
        <v>4.4833</v>
      </c>
      <c r="H737" s="12">
        <v>134.499</v>
      </c>
      <c r="I737" s="29">
        <v>4.707465</v>
      </c>
      <c r="J737" s="12">
        <v>141</v>
      </c>
    </row>
    <row r="738" spans="1:10" ht="15">
      <c r="A738" s="56">
        <v>735</v>
      </c>
      <c r="B738" s="14">
        <v>107972</v>
      </c>
      <c r="C738" s="13" t="s">
        <v>1366</v>
      </c>
      <c r="D738" s="6" t="s">
        <v>1367</v>
      </c>
      <c r="E738" s="6" t="s">
        <v>1368</v>
      </c>
      <c r="F738" s="6" t="s">
        <v>1758</v>
      </c>
      <c r="G738" s="9">
        <v>6.08</v>
      </c>
      <c r="H738" s="12">
        <v>304</v>
      </c>
      <c r="I738" s="29">
        <v>6.384</v>
      </c>
      <c r="J738" s="12">
        <v>319</v>
      </c>
    </row>
    <row r="739" spans="1:10" ht="15">
      <c r="A739" s="56">
        <v>736</v>
      </c>
      <c r="B739" s="13">
        <v>987921</v>
      </c>
      <c r="C739" s="13" t="s">
        <v>1366</v>
      </c>
      <c r="D739" s="6" t="s">
        <v>1367</v>
      </c>
      <c r="E739" s="6" t="s">
        <v>1369</v>
      </c>
      <c r="F739" s="6" t="s">
        <v>578</v>
      </c>
      <c r="G739" s="9">
        <v>6.08</v>
      </c>
      <c r="H739" s="12">
        <v>304</v>
      </c>
      <c r="I739" s="29">
        <v>6.384</v>
      </c>
      <c r="J739" s="12">
        <v>319</v>
      </c>
    </row>
    <row r="740" spans="1:10" ht="15">
      <c r="A740" s="56">
        <v>737</v>
      </c>
      <c r="B740" s="14">
        <v>107999</v>
      </c>
      <c r="C740" s="13" t="s">
        <v>1370</v>
      </c>
      <c r="D740" s="6" t="s">
        <v>1371</v>
      </c>
      <c r="E740" s="6" t="s">
        <v>1372</v>
      </c>
      <c r="F740" s="6" t="s">
        <v>1758</v>
      </c>
      <c r="G740" s="9">
        <v>16.8</v>
      </c>
      <c r="H740" s="12">
        <v>840</v>
      </c>
      <c r="I740" s="29">
        <v>17.64</v>
      </c>
      <c r="J740" s="12">
        <v>882</v>
      </c>
    </row>
    <row r="741" spans="1:10" ht="15">
      <c r="A741" s="56">
        <v>738</v>
      </c>
      <c r="B741" s="13">
        <v>977969</v>
      </c>
      <c r="C741" s="13" t="s">
        <v>1370</v>
      </c>
      <c r="D741" s="6" t="s">
        <v>1371</v>
      </c>
      <c r="E741" s="6" t="s">
        <v>1373</v>
      </c>
      <c r="F741" s="6" t="s">
        <v>578</v>
      </c>
      <c r="G741" s="9">
        <v>16.8</v>
      </c>
      <c r="H741" s="12">
        <v>840</v>
      </c>
      <c r="I741" s="29">
        <v>17.64</v>
      </c>
      <c r="J741" s="12">
        <v>882</v>
      </c>
    </row>
    <row r="742" spans="1:10" ht="25.5">
      <c r="A742" s="56">
        <v>739</v>
      </c>
      <c r="B742" s="13">
        <v>998133</v>
      </c>
      <c r="C742" s="13" t="s">
        <v>1374</v>
      </c>
      <c r="D742" s="6" t="s">
        <v>1375</v>
      </c>
      <c r="E742" s="6" t="s">
        <v>1376</v>
      </c>
      <c r="F742" s="6" t="s">
        <v>27</v>
      </c>
      <c r="G742" s="9">
        <v>6.9879</v>
      </c>
      <c r="H742" s="12">
        <v>195.6612</v>
      </c>
      <c r="I742" s="29">
        <v>7.337295</v>
      </c>
      <c r="J742" s="12">
        <v>205</v>
      </c>
    </row>
    <row r="743" spans="1:10" ht="15">
      <c r="A743" s="56">
        <v>740</v>
      </c>
      <c r="B743" s="13">
        <v>997951</v>
      </c>
      <c r="C743" s="13" t="s">
        <v>1374</v>
      </c>
      <c r="D743" s="6" t="s">
        <v>1375</v>
      </c>
      <c r="E743" s="6" t="s">
        <v>1377</v>
      </c>
      <c r="F743" s="6" t="s">
        <v>27</v>
      </c>
      <c r="G743" s="9">
        <v>6.9879</v>
      </c>
      <c r="H743" s="12">
        <v>195.6612</v>
      </c>
      <c r="I743" s="29">
        <v>7.337295</v>
      </c>
      <c r="J743" s="12">
        <v>205</v>
      </c>
    </row>
    <row r="744" spans="1:10" ht="25.5">
      <c r="A744" s="56">
        <v>741</v>
      </c>
      <c r="B744" s="13">
        <v>998117</v>
      </c>
      <c r="C744" s="13" t="s">
        <v>1374</v>
      </c>
      <c r="D744" s="6" t="s">
        <v>1375</v>
      </c>
      <c r="E744" s="6" t="s">
        <v>1378</v>
      </c>
      <c r="F744" s="6" t="s">
        <v>41</v>
      </c>
      <c r="G744" s="9">
        <v>6.9879</v>
      </c>
      <c r="H744" s="12">
        <v>195.6612</v>
      </c>
      <c r="I744" s="29">
        <v>7.337295</v>
      </c>
      <c r="J744" s="12">
        <v>205</v>
      </c>
    </row>
    <row r="745" spans="1:10" ht="15">
      <c r="A745" s="56">
        <v>742</v>
      </c>
      <c r="B745" s="13">
        <v>998087</v>
      </c>
      <c r="C745" s="13" t="s">
        <v>1374</v>
      </c>
      <c r="D745" s="6" t="s">
        <v>1375</v>
      </c>
      <c r="E745" s="6" t="s">
        <v>1379</v>
      </c>
      <c r="F745" s="6" t="s">
        <v>1380</v>
      </c>
      <c r="G745" s="9">
        <v>6.9879</v>
      </c>
      <c r="H745" s="12">
        <v>195.6612</v>
      </c>
      <c r="I745" s="29">
        <v>7.337295</v>
      </c>
      <c r="J745" s="12">
        <v>205</v>
      </c>
    </row>
    <row r="746" spans="1:10" ht="25.5">
      <c r="A746" s="56">
        <v>743</v>
      </c>
      <c r="B746" s="13">
        <v>998109</v>
      </c>
      <c r="C746" s="13" t="s">
        <v>1374</v>
      </c>
      <c r="D746" s="6" t="s">
        <v>1375</v>
      </c>
      <c r="E746" s="6" t="s">
        <v>1381</v>
      </c>
      <c r="F746" s="6" t="s">
        <v>61</v>
      </c>
      <c r="G746" s="9">
        <v>6.9879</v>
      </c>
      <c r="H746" s="12">
        <v>195.6612</v>
      </c>
      <c r="I746" s="29">
        <v>7.337295</v>
      </c>
      <c r="J746" s="12">
        <v>205</v>
      </c>
    </row>
    <row r="747" spans="1:10" ht="15">
      <c r="A747" s="56">
        <v>744</v>
      </c>
      <c r="B747" s="13">
        <v>998036</v>
      </c>
      <c r="C747" s="13" t="s">
        <v>1374</v>
      </c>
      <c r="D747" s="6" t="s">
        <v>1375</v>
      </c>
      <c r="E747" s="6" t="s">
        <v>1382</v>
      </c>
      <c r="F747" s="6" t="s">
        <v>13</v>
      </c>
      <c r="G747" s="9">
        <v>6.9879</v>
      </c>
      <c r="H747" s="12">
        <v>209.637</v>
      </c>
      <c r="I747" s="29">
        <v>7.337295</v>
      </c>
      <c r="J747" s="12">
        <v>220</v>
      </c>
    </row>
    <row r="748" spans="1:10" ht="25.5">
      <c r="A748" s="56">
        <v>745</v>
      </c>
      <c r="B748" s="13">
        <v>998257</v>
      </c>
      <c r="C748" s="13" t="s">
        <v>1383</v>
      </c>
      <c r="D748" s="6" t="s">
        <v>1384</v>
      </c>
      <c r="E748" s="6" t="s">
        <v>1385</v>
      </c>
      <c r="F748" s="6" t="s">
        <v>61</v>
      </c>
      <c r="G748" s="9">
        <v>14.3857</v>
      </c>
      <c r="H748" s="12">
        <v>402.8</v>
      </c>
      <c r="I748" s="29">
        <v>15.104985000000001</v>
      </c>
      <c r="J748" s="12">
        <v>423</v>
      </c>
    </row>
    <row r="749" spans="1:10" ht="25.5">
      <c r="A749" s="56">
        <v>746</v>
      </c>
      <c r="B749" s="13">
        <v>999377</v>
      </c>
      <c r="C749" s="13" t="s">
        <v>1386</v>
      </c>
      <c r="D749" s="6" t="s">
        <v>1387</v>
      </c>
      <c r="E749" s="6" t="s">
        <v>1388</v>
      </c>
      <c r="F749" s="6" t="s">
        <v>27</v>
      </c>
      <c r="G749" s="9">
        <v>13.1318</v>
      </c>
      <c r="H749" s="12">
        <v>367.6904</v>
      </c>
      <c r="I749" s="29">
        <v>13.788390000000001</v>
      </c>
      <c r="J749" s="12">
        <v>386</v>
      </c>
    </row>
    <row r="750" spans="1:10" ht="15">
      <c r="A750" s="56">
        <v>747</v>
      </c>
      <c r="B750" s="13">
        <v>999261</v>
      </c>
      <c r="C750" s="13" t="s">
        <v>1386</v>
      </c>
      <c r="D750" s="6" t="s">
        <v>1387</v>
      </c>
      <c r="E750" s="6" t="s">
        <v>1389</v>
      </c>
      <c r="F750" s="6" t="s">
        <v>27</v>
      </c>
      <c r="G750" s="9">
        <v>13.1318</v>
      </c>
      <c r="H750" s="12">
        <v>367.6904</v>
      </c>
      <c r="I750" s="29">
        <v>13.788390000000001</v>
      </c>
      <c r="J750" s="12">
        <v>386</v>
      </c>
    </row>
    <row r="751" spans="1:10" ht="25.5">
      <c r="A751" s="56">
        <v>748</v>
      </c>
      <c r="B751" s="13">
        <v>999369</v>
      </c>
      <c r="C751" s="13" t="s">
        <v>1386</v>
      </c>
      <c r="D751" s="6" t="s">
        <v>1387</v>
      </c>
      <c r="E751" s="6" t="s">
        <v>1390</v>
      </c>
      <c r="F751" s="6" t="s">
        <v>41</v>
      </c>
      <c r="G751" s="9">
        <v>13.1318</v>
      </c>
      <c r="H751" s="12">
        <v>367.6904</v>
      </c>
      <c r="I751" s="29">
        <v>13.788390000000001</v>
      </c>
      <c r="J751" s="12">
        <v>386</v>
      </c>
    </row>
    <row r="752" spans="1:10" ht="15">
      <c r="A752" s="56">
        <v>749</v>
      </c>
      <c r="B752" s="13">
        <v>999334</v>
      </c>
      <c r="C752" s="13" t="s">
        <v>1386</v>
      </c>
      <c r="D752" s="6" t="s">
        <v>1387</v>
      </c>
      <c r="E752" s="6" t="s">
        <v>1391</v>
      </c>
      <c r="F752" s="6" t="s">
        <v>1380</v>
      </c>
      <c r="G752" s="9">
        <v>13.1318</v>
      </c>
      <c r="H752" s="12">
        <v>367.6904</v>
      </c>
      <c r="I752" s="29">
        <v>13.788390000000001</v>
      </c>
      <c r="J752" s="12">
        <v>386</v>
      </c>
    </row>
    <row r="753" spans="1:10" ht="25.5">
      <c r="A753" s="56">
        <v>750</v>
      </c>
      <c r="B753" s="13">
        <v>999342</v>
      </c>
      <c r="C753" s="13" t="s">
        <v>1386</v>
      </c>
      <c r="D753" s="6" t="s">
        <v>1387</v>
      </c>
      <c r="E753" s="6" t="s">
        <v>1392</v>
      </c>
      <c r="F753" s="6" t="s">
        <v>61</v>
      </c>
      <c r="G753" s="9">
        <v>13.1318</v>
      </c>
      <c r="H753" s="12">
        <v>367.6904</v>
      </c>
      <c r="I753" s="29">
        <v>13.788390000000001</v>
      </c>
      <c r="J753" s="12">
        <v>386</v>
      </c>
    </row>
    <row r="754" spans="1:10" ht="15">
      <c r="A754" s="56">
        <v>751</v>
      </c>
      <c r="B754" s="13">
        <v>999318</v>
      </c>
      <c r="C754" s="13" t="s">
        <v>1386</v>
      </c>
      <c r="D754" s="6" t="s">
        <v>1387</v>
      </c>
      <c r="E754" s="6" t="s">
        <v>1393</v>
      </c>
      <c r="F754" s="6" t="s">
        <v>13</v>
      </c>
      <c r="G754" s="9">
        <v>13.1318</v>
      </c>
      <c r="H754" s="12">
        <v>393.954</v>
      </c>
      <c r="I754" s="29">
        <v>13.788390000000001</v>
      </c>
      <c r="J754" s="12">
        <v>414</v>
      </c>
    </row>
    <row r="755" spans="1:10" ht="25.5">
      <c r="A755" s="56">
        <v>752</v>
      </c>
      <c r="B755" s="17">
        <v>102261</v>
      </c>
      <c r="C755" s="17" t="s">
        <v>1394</v>
      </c>
      <c r="D755" s="18" t="s">
        <v>1395</v>
      </c>
      <c r="E755" s="18" t="s">
        <v>1396</v>
      </c>
      <c r="F755" s="17" t="s">
        <v>27</v>
      </c>
      <c r="G755" s="28">
        <v>28.7714</v>
      </c>
      <c r="H755" s="19">
        <v>805.599</v>
      </c>
      <c r="I755" s="29">
        <v>30.209970000000002</v>
      </c>
      <c r="J755" s="12">
        <v>846</v>
      </c>
    </row>
    <row r="756" spans="1:10" ht="25.5">
      <c r="A756" s="56">
        <v>753</v>
      </c>
      <c r="B756" s="17">
        <v>102288</v>
      </c>
      <c r="C756" s="17" t="s">
        <v>1397</v>
      </c>
      <c r="D756" s="18" t="s">
        <v>1398</v>
      </c>
      <c r="E756" s="18" t="s">
        <v>1399</v>
      </c>
      <c r="F756" s="17" t="s">
        <v>27</v>
      </c>
      <c r="G756" s="28">
        <v>38.3619</v>
      </c>
      <c r="H756" s="19">
        <v>1074.133</v>
      </c>
      <c r="I756" s="29">
        <v>40.279995</v>
      </c>
      <c r="J756" s="12">
        <v>1128</v>
      </c>
    </row>
    <row r="757" spans="1:10" ht="25.5">
      <c r="A757" s="56">
        <v>754</v>
      </c>
      <c r="B757" s="17">
        <v>102296</v>
      </c>
      <c r="C757" s="17" t="s">
        <v>1400</v>
      </c>
      <c r="D757" s="18" t="s">
        <v>1401</v>
      </c>
      <c r="E757" s="18" t="s">
        <v>1402</v>
      </c>
      <c r="F757" s="18" t="s">
        <v>27</v>
      </c>
      <c r="G757" s="28">
        <v>2.8667</v>
      </c>
      <c r="H757" s="19">
        <v>86.00099999999999</v>
      </c>
      <c r="I757" s="29">
        <v>3.010035</v>
      </c>
      <c r="J757" s="12">
        <v>90</v>
      </c>
    </row>
    <row r="758" spans="1:10" ht="25.5">
      <c r="A758" s="56">
        <v>755</v>
      </c>
      <c r="B758" s="13">
        <v>999415</v>
      </c>
      <c r="C758" s="13" t="s">
        <v>1403</v>
      </c>
      <c r="D758" s="6" t="s">
        <v>1404</v>
      </c>
      <c r="E758" s="6" t="s">
        <v>1405</v>
      </c>
      <c r="F758" s="6" t="s">
        <v>11</v>
      </c>
      <c r="G758" s="9">
        <v>2</v>
      </c>
      <c r="H758" s="12">
        <v>40</v>
      </c>
      <c r="I758" s="29">
        <v>2.1</v>
      </c>
      <c r="J758" s="12">
        <v>42</v>
      </c>
    </row>
    <row r="759" spans="1:10" ht="15">
      <c r="A759" s="56">
        <v>756</v>
      </c>
      <c r="B759" s="13">
        <v>999431</v>
      </c>
      <c r="C759" s="13" t="s">
        <v>1403</v>
      </c>
      <c r="D759" s="6" t="s">
        <v>1404</v>
      </c>
      <c r="E759" s="6" t="s">
        <v>1406</v>
      </c>
      <c r="F759" s="6" t="s">
        <v>41</v>
      </c>
      <c r="G759" s="9">
        <v>2</v>
      </c>
      <c r="H759" s="12">
        <v>40</v>
      </c>
      <c r="I759" s="29">
        <v>2.1</v>
      </c>
      <c r="J759" s="12">
        <v>42</v>
      </c>
    </row>
    <row r="760" spans="1:10" ht="15">
      <c r="A760" s="56">
        <v>757</v>
      </c>
      <c r="B760" s="13">
        <v>999458</v>
      </c>
      <c r="C760" s="13" t="s">
        <v>1403</v>
      </c>
      <c r="D760" s="6" t="s">
        <v>1404</v>
      </c>
      <c r="E760" s="6" t="s">
        <v>1407</v>
      </c>
      <c r="F760" s="6" t="s">
        <v>13</v>
      </c>
      <c r="G760" s="9">
        <v>2</v>
      </c>
      <c r="H760" s="12">
        <v>40</v>
      </c>
      <c r="I760" s="29">
        <v>2.1</v>
      </c>
      <c r="J760" s="12">
        <v>42</v>
      </c>
    </row>
    <row r="761" spans="1:10" ht="25.5">
      <c r="A761" s="56">
        <v>758</v>
      </c>
      <c r="B761" s="13">
        <v>101559</v>
      </c>
      <c r="C761" s="13" t="s">
        <v>1403</v>
      </c>
      <c r="D761" s="6" t="s">
        <v>1404</v>
      </c>
      <c r="E761" s="6" t="s">
        <v>1408</v>
      </c>
      <c r="F761" s="6" t="s">
        <v>27</v>
      </c>
      <c r="G761" s="9">
        <v>2</v>
      </c>
      <c r="H761" s="12">
        <v>60</v>
      </c>
      <c r="I761" s="29">
        <v>2.1</v>
      </c>
      <c r="J761" s="12">
        <v>63</v>
      </c>
    </row>
    <row r="762" spans="1:10" ht="15">
      <c r="A762" s="56">
        <v>759</v>
      </c>
      <c r="B762" s="13">
        <v>999466</v>
      </c>
      <c r="C762" s="13" t="s">
        <v>1403</v>
      </c>
      <c r="D762" s="6" t="s">
        <v>1404</v>
      </c>
      <c r="E762" s="6" t="s">
        <v>1409</v>
      </c>
      <c r="F762" s="6" t="s">
        <v>27</v>
      </c>
      <c r="G762" s="9">
        <v>2</v>
      </c>
      <c r="H762" s="12">
        <v>60</v>
      </c>
      <c r="I762" s="29">
        <v>2.1</v>
      </c>
      <c r="J762" s="12">
        <v>63</v>
      </c>
    </row>
    <row r="763" spans="1:10" ht="25.5">
      <c r="A763" s="56">
        <v>760</v>
      </c>
      <c r="B763" s="13">
        <v>999482</v>
      </c>
      <c r="C763" s="13" t="s">
        <v>1410</v>
      </c>
      <c r="D763" s="6" t="s">
        <v>1411</v>
      </c>
      <c r="E763" s="6" t="s">
        <v>1412</v>
      </c>
      <c r="F763" s="6" t="s">
        <v>11</v>
      </c>
      <c r="G763" s="9">
        <v>3.375</v>
      </c>
      <c r="H763" s="12">
        <v>67.5</v>
      </c>
      <c r="I763" s="29">
        <v>3.54375</v>
      </c>
      <c r="J763" s="12">
        <v>71</v>
      </c>
    </row>
    <row r="764" spans="1:10" ht="15">
      <c r="A764" s="56">
        <v>761</v>
      </c>
      <c r="B764" s="20">
        <v>104485</v>
      </c>
      <c r="C764" s="21" t="s">
        <v>1410</v>
      </c>
      <c r="D764" s="6" t="s">
        <v>1411</v>
      </c>
      <c r="E764" s="16" t="s">
        <v>1413</v>
      </c>
      <c r="F764" s="16" t="s">
        <v>1414</v>
      </c>
      <c r="G764" s="23">
        <v>3.375</v>
      </c>
      <c r="H764" s="24">
        <v>67.5</v>
      </c>
      <c r="I764" s="29">
        <v>3.54375</v>
      </c>
      <c r="J764" s="12">
        <v>71</v>
      </c>
    </row>
    <row r="765" spans="1:10" ht="15">
      <c r="A765" s="56">
        <v>762</v>
      </c>
      <c r="B765" s="13">
        <v>999512</v>
      </c>
      <c r="C765" s="13" t="s">
        <v>1410</v>
      </c>
      <c r="D765" s="6" t="s">
        <v>1411</v>
      </c>
      <c r="E765" s="6" t="s">
        <v>1415</v>
      </c>
      <c r="F765" s="6" t="s">
        <v>41</v>
      </c>
      <c r="G765" s="9">
        <v>3.375</v>
      </c>
      <c r="H765" s="12">
        <v>67.5</v>
      </c>
      <c r="I765" s="29">
        <v>3.54375</v>
      </c>
      <c r="J765" s="12">
        <v>71</v>
      </c>
    </row>
    <row r="766" spans="1:10" ht="15">
      <c r="A766" s="56">
        <v>763</v>
      </c>
      <c r="B766" s="13">
        <v>999563</v>
      </c>
      <c r="C766" s="13" t="s">
        <v>1410</v>
      </c>
      <c r="D766" s="6" t="s">
        <v>1411</v>
      </c>
      <c r="E766" s="6" t="s">
        <v>1416</v>
      </c>
      <c r="F766" s="6" t="s">
        <v>13</v>
      </c>
      <c r="G766" s="9">
        <v>3.375</v>
      </c>
      <c r="H766" s="12">
        <v>67.5</v>
      </c>
      <c r="I766" s="29">
        <v>3.54375</v>
      </c>
      <c r="J766" s="12">
        <v>71</v>
      </c>
    </row>
    <row r="767" spans="1:10" ht="25.5">
      <c r="A767" s="56">
        <v>764</v>
      </c>
      <c r="B767" s="13">
        <v>101567</v>
      </c>
      <c r="C767" s="13" t="s">
        <v>1410</v>
      </c>
      <c r="D767" s="6" t="s">
        <v>1411</v>
      </c>
      <c r="E767" s="6" t="s">
        <v>1417</v>
      </c>
      <c r="F767" s="6" t="s">
        <v>27</v>
      </c>
      <c r="G767" s="9">
        <v>3.375</v>
      </c>
      <c r="H767" s="12">
        <v>101.25</v>
      </c>
      <c r="I767" s="29">
        <v>3.54375</v>
      </c>
      <c r="J767" s="12">
        <v>106</v>
      </c>
    </row>
    <row r="768" spans="1:10" ht="15">
      <c r="A768" s="56">
        <v>765</v>
      </c>
      <c r="B768" s="32">
        <v>999598</v>
      </c>
      <c r="C768" s="13" t="s">
        <v>1410</v>
      </c>
      <c r="D768" s="6" t="s">
        <v>1411</v>
      </c>
      <c r="E768" s="6" t="s">
        <v>1418</v>
      </c>
      <c r="F768" s="6" t="s">
        <v>27</v>
      </c>
      <c r="G768" s="9">
        <v>3.375</v>
      </c>
      <c r="H768" s="12">
        <v>101.25</v>
      </c>
      <c r="I768" s="29">
        <v>3.54375</v>
      </c>
      <c r="J768" s="12">
        <v>106</v>
      </c>
    </row>
    <row r="769" spans="1:10" ht="25.5">
      <c r="A769" s="56">
        <v>766</v>
      </c>
      <c r="B769" s="13">
        <v>999652</v>
      </c>
      <c r="C769" s="13" t="s">
        <v>1419</v>
      </c>
      <c r="D769" s="6" t="s">
        <v>1420</v>
      </c>
      <c r="E769" s="6" t="s">
        <v>1421</v>
      </c>
      <c r="F769" s="6" t="s">
        <v>11</v>
      </c>
      <c r="G769" s="9">
        <v>4.925</v>
      </c>
      <c r="H769" s="12">
        <v>98.5</v>
      </c>
      <c r="I769" s="29">
        <v>5.17125</v>
      </c>
      <c r="J769" s="12">
        <v>103</v>
      </c>
    </row>
    <row r="770" spans="1:10" ht="15">
      <c r="A770" s="56">
        <v>767</v>
      </c>
      <c r="B770" s="13">
        <v>999776</v>
      </c>
      <c r="C770" s="13" t="s">
        <v>1419</v>
      </c>
      <c r="D770" s="6" t="s">
        <v>1420</v>
      </c>
      <c r="E770" s="6" t="s">
        <v>1422</v>
      </c>
      <c r="F770" s="6" t="s">
        <v>13</v>
      </c>
      <c r="G770" s="9">
        <v>4.925</v>
      </c>
      <c r="H770" s="12">
        <v>98.5</v>
      </c>
      <c r="I770" s="29">
        <v>5.17125</v>
      </c>
      <c r="J770" s="12">
        <v>103</v>
      </c>
    </row>
    <row r="771" spans="1:10" ht="15">
      <c r="A771" s="56">
        <v>768</v>
      </c>
      <c r="B771" s="13">
        <v>999806</v>
      </c>
      <c r="C771" s="13" t="s">
        <v>1419</v>
      </c>
      <c r="D771" s="6" t="s">
        <v>1420</v>
      </c>
      <c r="E771" s="6" t="s">
        <v>1423</v>
      </c>
      <c r="F771" s="6" t="s">
        <v>27</v>
      </c>
      <c r="G771" s="9">
        <v>4.925</v>
      </c>
      <c r="H771" s="12">
        <v>147.75</v>
      </c>
      <c r="I771" s="29">
        <v>5.17125</v>
      </c>
      <c r="J771" s="12">
        <v>155</v>
      </c>
    </row>
    <row r="772" spans="1:10" ht="15">
      <c r="A772" s="56">
        <v>769</v>
      </c>
      <c r="B772" s="13">
        <v>100129</v>
      </c>
      <c r="C772" s="13" t="s">
        <v>1424</v>
      </c>
      <c r="D772" s="6" t="s">
        <v>1425</v>
      </c>
      <c r="E772" s="6" t="s">
        <v>1426</v>
      </c>
      <c r="F772" s="6" t="s">
        <v>13</v>
      </c>
      <c r="G772" s="9">
        <v>6.7</v>
      </c>
      <c r="H772" s="12">
        <v>134</v>
      </c>
      <c r="I772" s="29">
        <v>7.035</v>
      </c>
      <c r="J772" s="12">
        <v>141</v>
      </c>
    </row>
    <row r="773" spans="1:10" ht="15">
      <c r="A773" s="56">
        <v>770</v>
      </c>
      <c r="B773" s="13">
        <v>100145</v>
      </c>
      <c r="C773" s="13" t="s">
        <v>1424</v>
      </c>
      <c r="D773" s="6" t="s">
        <v>1425</v>
      </c>
      <c r="E773" s="6" t="s">
        <v>1427</v>
      </c>
      <c r="F773" s="6" t="s">
        <v>27</v>
      </c>
      <c r="G773" s="9">
        <v>6.7</v>
      </c>
      <c r="H773" s="12">
        <v>201</v>
      </c>
      <c r="I773" s="29">
        <v>7.035</v>
      </c>
      <c r="J773" s="12">
        <v>211</v>
      </c>
    </row>
    <row r="774" spans="1:10" ht="25.5">
      <c r="A774" s="56">
        <v>771</v>
      </c>
      <c r="B774" s="13">
        <v>100285</v>
      </c>
      <c r="C774" s="13" t="s">
        <v>1428</v>
      </c>
      <c r="D774" s="6" t="s">
        <v>1429</v>
      </c>
      <c r="E774" s="6" t="s">
        <v>1430</v>
      </c>
      <c r="F774" s="6" t="s">
        <v>11</v>
      </c>
      <c r="G774" s="9">
        <v>0.3029</v>
      </c>
      <c r="H774" s="12">
        <v>9.087</v>
      </c>
      <c r="I774" s="29">
        <v>0.318045</v>
      </c>
      <c r="J774" s="12">
        <v>10</v>
      </c>
    </row>
    <row r="775" spans="1:10" ht="15">
      <c r="A775" s="56">
        <v>772</v>
      </c>
      <c r="B775" s="13">
        <v>965375</v>
      </c>
      <c r="C775" s="13" t="s">
        <v>1428</v>
      </c>
      <c r="D775" s="6" t="s">
        <v>1429</v>
      </c>
      <c r="E775" s="6" t="s">
        <v>1431</v>
      </c>
      <c r="F775" s="6" t="s">
        <v>13</v>
      </c>
      <c r="G775" s="9">
        <v>0.3029</v>
      </c>
      <c r="H775" s="12">
        <v>9.087</v>
      </c>
      <c r="I775" s="29">
        <v>0.318045</v>
      </c>
      <c r="J775" s="12">
        <v>10</v>
      </c>
    </row>
    <row r="776" spans="1:10" ht="25.5">
      <c r="A776" s="56">
        <v>773</v>
      </c>
      <c r="B776" s="13">
        <v>100498</v>
      </c>
      <c r="C776" s="13" t="s">
        <v>1432</v>
      </c>
      <c r="D776" s="6" t="s">
        <v>1433</v>
      </c>
      <c r="E776" s="6" t="s">
        <v>1434</v>
      </c>
      <c r="F776" s="6" t="s">
        <v>11</v>
      </c>
      <c r="G776" s="9">
        <v>0.7667</v>
      </c>
      <c r="H776" s="12">
        <v>23.001</v>
      </c>
      <c r="I776" s="29">
        <v>0.8050350000000001</v>
      </c>
      <c r="J776" s="12">
        <v>24</v>
      </c>
    </row>
    <row r="777" spans="1:10" ht="15">
      <c r="A777" s="56">
        <v>774</v>
      </c>
      <c r="B777" s="13">
        <v>100439</v>
      </c>
      <c r="C777" s="13" t="s">
        <v>1432</v>
      </c>
      <c r="D777" s="6" t="s">
        <v>1433</v>
      </c>
      <c r="E777" s="6" t="s">
        <v>1435</v>
      </c>
      <c r="F777" s="6" t="s">
        <v>13</v>
      </c>
      <c r="G777" s="9">
        <v>0.7667</v>
      </c>
      <c r="H777" s="12">
        <v>23.001</v>
      </c>
      <c r="I777" s="29">
        <v>0.8050350000000001</v>
      </c>
      <c r="J777" s="12">
        <v>24</v>
      </c>
    </row>
    <row r="778" spans="1:10" ht="15">
      <c r="A778" s="56">
        <v>775</v>
      </c>
      <c r="B778" s="13">
        <v>28622</v>
      </c>
      <c r="C778" s="13" t="s">
        <v>1436</v>
      </c>
      <c r="D778" s="6" t="s">
        <v>1437</v>
      </c>
      <c r="E778" s="6" t="s">
        <v>1439</v>
      </c>
      <c r="F778" s="6" t="s">
        <v>27</v>
      </c>
      <c r="G778" s="9">
        <v>1.5143</v>
      </c>
      <c r="H778" s="12">
        <v>45.429</v>
      </c>
      <c r="I778" s="29">
        <v>1.590015</v>
      </c>
      <c r="J778" s="12">
        <v>48</v>
      </c>
    </row>
    <row r="779" spans="1:10" ht="15">
      <c r="A779" s="56">
        <v>776</v>
      </c>
      <c r="B779" s="35">
        <v>105163</v>
      </c>
      <c r="C779" s="15" t="s">
        <v>1436</v>
      </c>
      <c r="D779" s="16" t="s">
        <v>1437</v>
      </c>
      <c r="E779" s="16" t="s">
        <v>1438</v>
      </c>
      <c r="F779" s="16" t="s">
        <v>31</v>
      </c>
      <c r="G779" s="9">
        <v>1.5143</v>
      </c>
      <c r="H779" s="12">
        <v>45.429</v>
      </c>
      <c r="I779" s="29">
        <v>1.590015</v>
      </c>
      <c r="J779" s="12">
        <v>48</v>
      </c>
    </row>
    <row r="780" spans="1:10" ht="15">
      <c r="A780" s="56">
        <v>777</v>
      </c>
      <c r="B780" s="13">
        <v>29084</v>
      </c>
      <c r="C780" s="13" t="s">
        <v>1440</v>
      </c>
      <c r="D780" s="6" t="s">
        <v>1441</v>
      </c>
      <c r="E780" s="6" t="s">
        <v>1442</v>
      </c>
      <c r="F780" s="6" t="s">
        <v>11</v>
      </c>
      <c r="G780" s="9">
        <v>0.2272</v>
      </c>
      <c r="H780" s="12">
        <v>6.816</v>
      </c>
      <c r="I780" s="29">
        <v>0.23856000000000002</v>
      </c>
      <c r="J780" s="12">
        <v>7</v>
      </c>
    </row>
    <row r="781" spans="1:10" ht="15">
      <c r="A781" s="56">
        <v>778</v>
      </c>
      <c r="B781" s="13">
        <v>968579</v>
      </c>
      <c r="C781" s="13" t="s">
        <v>1440</v>
      </c>
      <c r="D781" s="6" t="s">
        <v>1441</v>
      </c>
      <c r="E781" s="6" t="s">
        <v>1443</v>
      </c>
      <c r="F781" s="6" t="s">
        <v>231</v>
      </c>
      <c r="G781" s="9">
        <v>0.2272</v>
      </c>
      <c r="H781" s="12">
        <v>6.816</v>
      </c>
      <c r="I781" s="29">
        <v>0.23856000000000002</v>
      </c>
      <c r="J781" s="12">
        <v>7</v>
      </c>
    </row>
    <row r="782" spans="1:10" ht="15">
      <c r="A782" s="56">
        <v>779</v>
      </c>
      <c r="B782" s="13">
        <v>29106</v>
      </c>
      <c r="C782" s="13" t="s">
        <v>1444</v>
      </c>
      <c r="D782" s="6" t="s">
        <v>1445</v>
      </c>
      <c r="E782" s="6" t="s">
        <v>1446</v>
      </c>
      <c r="F782" s="6" t="s">
        <v>11</v>
      </c>
      <c r="G782" s="9">
        <v>0.4543</v>
      </c>
      <c r="H782" s="12">
        <v>13.629</v>
      </c>
      <c r="I782" s="29">
        <v>0.477015</v>
      </c>
      <c r="J782" s="12">
        <v>14</v>
      </c>
    </row>
    <row r="783" spans="1:10" ht="15">
      <c r="A783" s="56">
        <v>780</v>
      </c>
      <c r="B783" s="13">
        <v>968552</v>
      </c>
      <c r="C783" s="13" t="s">
        <v>1444</v>
      </c>
      <c r="D783" s="6" t="s">
        <v>1445</v>
      </c>
      <c r="E783" s="6" t="s">
        <v>1447</v>
      </c>
      <c r="F783" s="6" t="s">
        <v>13</v>
      </c>
      <c r="G783" s="9">
        <v>0.4543</v>
      </c>
      <c r="H783" s="12">
        <v>13.629</v>
      </c>
      <c r="I783" s="29">
        <v>0.477015</v>
      </c>
      <c r="J783" s="12">
        <v>14</v>
      </c>
    </row>
    <row r="784" spans="1:10" ht="15">
      <c r="A784" s="56">
        <v>781</v>
      </c>
      <c r="B784" s="13">
        <v>29122</v>
      </c>
      <c r="C784" s="13" t="s">
        <v>1448</v>
      </c>
      <c r="D784" s="6" t="s">
        <v>1449</v>
      </c>
      <c r="E784" s="6" t="s">
        <v>1450</v>
      </c>
      <c r="F784" s="6" t="s">
        <v>11</v>
      </c>
      <c r="G784" s="9">
        <v>0.9086</v>
      </c>
      <c r="H784" s="12">
        <v>27.258</v>
      </c>
      <c r="I784" s="29">
        <v>0.95403</v>
      </c>
      <c r="J784" s="12">
        <v>29</v>
      </c>
    </row>
    <row r="785" spans="1:10" ht="15">
      <c r="A785" s="56">
        <v>782</v>
      </c>
      <c r="B785" s="13">
        <v>968544</v>
      </c>
      <c r="C785" s="13" t="s">
        <v>1448</v>
      </c>
      <c r="D785" s="6" t="s">
        <v>1449</v>
      </c>
      <c r="E785" s="6" t="s">
        <v>1451</v>
      </c>
      <c r="F785" s="6" t="s">
        <v>231</v>
      </c>
      <c r="G785" s="9">
        <v>0.9086</v>
      </c>
      <c r="H785" s="12">
        <v>27.258</v>
      </c>
      <c r="I785" s="29">
        <v>0.95403</v>
      </c>
      <c r="J785" s="12">
        <v>29</v>
      </c>
    </row>
    <row r="786" spans="1:10" ht="15">
      <c r="A786" s="56">
        <v>783</v>
      </c>
      <c r="B786" s="14">
        <v>106763</v>
      </c>
      <c r="C786" s="13" t="s">
        <v>1452</v>
      </c>
      <c r="D786" s="6" t="s">
        <v>1453</v>
      </c>
      <c r="E786" s="6" t="s">
        <v>1454</v>
      </c>
      <c r="F786" s="8" t="s">
        <v>11</v>
      </c>
      <c r="G786" s="9">
        <v>0.3786</v>
      </c>
      <c r="H786" s="12">
        <v>11.358</v>
      </c>
      <c r="I786" s="29">
        <v>0.39753</v>
      </c>
      <c r="J786" s="12">
        <v>12</v>
      </c>
    </row>
    <row r="787" spans="1:10" ht="15">
      <c r="A787" s="56">
        <v>784</v>
      </c>
      <c r="B787" s="13">
        <v>967254</v>
      </c>
      <c r="C787" s="13" t="s">
        <v>1452</v>
      </c>
      <c r="D787" s="6" t="s">
        <v>1453</v>
      </c>
      <c r="E787" s="6" t="s">
        <v>1455</v>
      </c>
      <c r="F787" s="6" t="s">
        <v>27</v>
      </c>
      <c r="G787" s="9">
        <v>0.3786</v>
      </c>
      <c r="H787" s="12">
        <v>11.358</v>
      </c>
      <c r="I787" s="29">
        <v>0.39753</v>
      </c>
      <c r="J787" s="12">
        <v>12</v>
      </c>
    </row>
    <row r="788" spans="1:10" ht="15">
      <c r="A788" s="56">
        <v>785</v>
      </c>
      <c r="B788" s="13">
        <v>980382</v>
      </c>
      <c r="C788" s="13" t="s">
        <v>1452</v>
      </c>
      <c r="D788" s="6" t="s">
        <v>1453</v>
      </c>
      <c r="E788" s="6" t="s">
        <v>1456</v>
      </c>
      <c r="F788" s="6" t="s">
        <v>489</v>
      </c>
      <c r="G788" s="9">
        <v>0.3786</v>
      </c>
      <c r="H788" s="12">
        <v>11.358</v>
      </c>
      <c r="I788" s="29">
        <v>0.39753</v>
      </c>
      <c r="J788" s="12">
        <v>12</v>
      </c>
    </row>
    <row r="789" spans="1:10" ht="15">
      <c r="A789" s="56">
        <v>786</v>
      </c>
      <c r="B789" s="13">
        <v>984612</v>
      </c>
      <c r="C789" s="13" t="s">
        <v>1452</v>
      </c>
      <c r="D789" s="6" t="s">
        <v>1453</v>
      </c>
      <c r="E789" s="6" t="s">
        <v>1457</v>
      </c>
      <c r="F789" s="6" t="s">
        <v>13</v>
      </c>
      <c r="G789" s="9">
        <v>0.3786</v>
      </c>
      <c r="H789" s="12">
        <v>11.358</v>
      </c>
      <c r="I789" s="29">
        <v>0.39753</v>
      </c>
      <c r="J789" s="12">
        <v>12</v>
      </c>
    </row>
    <row r="790" spans="1:10" ht="15">
      <c r="A790" s="56">
        <v>787</v>
      </c>
      <c r="B790" s="14">
        <v>106771</v>
      </c>
      <c r="C790" s="13" t="s">
        <v>1458</v>
      </c>
      <c r="D790" s="6" t="s">
        <v>1459</v>
      </c>
      <c r="E790" s="6" t="s">
        <v>1460</v>
      </c>
      <c r="F790" s="8" t="s">
        <v>11</v>
      </c>
      <c r="G790" s="9">
        <v>0.7572</v>
      </c>
      <c r="H790" s="12">
        <v>22.716</v>
      </c>
      <c r="I790" s="29">
        <v>0.79506</v>
      </c>
      <c r="J790" s="12">
        <v>24</v>
      </c>
    </row>
    <row r="791" spans="1:10" ht="15">
      <c r="A791" s="56">
        <v>788</v>
      </c>
      <c r="B791" s="13">
        <v>967262</v>
      </c>
      <c r="C791" s="13" t="s">
        <v>1458</v>
      </c>
      <c r="D791" s="6" t="s">
        <v>1459</v>
      </c>
      <c r="E791" s="6" t="s">
        <v>1461</v>
      </c>
      <c r="F791" s="6" t="s">
        <v>27</v>
      </c>
      <c r="G791" s="9">
        <v>0.7572</v>
      </c>
      <c r="H791" s="12">
        <v>22.716</v>
      </c>
      <c r="I791" s="29">
        <v>0.79506</v>
      </c>
      <c r="J791" s="12">
        <v>24</v>
      </c>
    </row>
    <row r="792" spans="1:10" ht="15">
      <c r="A792" s="56">
        <v>789</v>
      </c>
      <c r="B792" s="13">
        <v>980404</v>
      </c>
      <c r="C792" s="13" t="s">
        <v>1458</v>
      </c>
      <c r="D792" s="6" t="s">
        <v>1459</v>
      </c>
      <c r="E792" s="6" t="s">
        <v>1462</v>
      </c>
      <c r="F792" s="6" t="s">
        <v>489</v>
      </c>
      <c r="G792" s="9">
        <v>0.7572</v>
      </c>
      <c r="H792" s="12">
        <v>22.716</v>
      </c>
      <c r="I792" s="29">
        <v>0.79506</v>
      </c>
      <c r="J792" s="12">
        <v>24</v>
      </c>
    </row>
    <row r="793" spans="1:10" ht="15">
      <c r="A793" s="56">
        <v>790</v>
      </c>
      <c r="B793" s="13">
        <v>984744</v>
      </c>
      <c r="C793" s="13" t="s">
        <v>1458</v>
      </c>
      <c r="D793" s="6" t="s">
        <v>1459</v>
      </c>
      <c r="E793" s="6" t="s">
        <v>1463</v>
      </c>
      <c r="F793" s="6" t="s">
        <v>13</v>
      </c>
      <c r="G793" s="9">
        <v>0.7572</v>
      </c>
      <c r="H793" s="12">
        <v>22.716</v>
      </c>
      <c r="I793" s="29">
        <v>0.79506</v>
      </c>
      <c r="J793" s="12">
        <v>24</v>
      </c>
    </row>
    <row r="794" spans="1:10" ht="15">
      <c r="A794" s="56">
        <v>791</v>
      </c>
      <c r="B794" s="14">
        <v>106798</v>
      </c>
      <c r="C794" s="13" t="s">
        <v>1464</v>
      </c>
      <c r="D794" s="6" t="s">
        <v>1465</v>
      </c>
      <c r="E794" s="6" t="s">
        <v>1466</v>
      </c>
      <c r="F794" s="8" t="s">
        <v>11</v>
      </c>
      <c r="G794" s="9">
        <v>1.5143</v>
      </c>
      <c r="H794" s="12">
        <v>45.429</v>
      </c>
      <c r="I794" s="29">
        <v>1.590015</v>
      </c>
      <c r="J794" s="12">
        <v>48</v>
      </c>
    </row>
    <row r="795" spans="1:10" ht="15">
      <c r="A795" s="56">
        <v>792</v>
      </c>
      <c r="B795" s="13">
        <v>967289</v>
      </c>
      <c r="C795" s="13" t="s">
        <v>1464</v>
      </c>
      <c r="D795" s="6" t="s">
        <v>1465</v>
      </c>
      <c r="E795" s="6" t="s">
        <v>1467</v>
      </c>
      <c r="F795" s="6" t="s">
        <v>27</v>
      </c>
      <c r="G795" s="9">
        <v>1.5143</v>
      </c>
      <c r="H795" s="12">
        <v>45.429</v>
      </c>
      <c r="I795" s="29">
        <v>1.590015</v>
      </c>
      <c r="J795" s="12">
        <v>48</v>
      </c>
    </row>
    <row r="796" spans="1:10" ht="15">
      <c r="A796" s="56">
        <v>793</v>
      </c>
      <c r="B796" s="13">
        <v>984752</v>
      </c>
      <c r="C796" s="13" t="s">
        <v>1464</v>
      </c>
      <c r="D796" s="6" t="s">
        <v>1465</v>
      </c>
      <c r="E796" s="6" t="s">
        <v>1468</v>
      </c>
      <c r="F796" s="6" t="s">
        <v>13</v>
      </c>
      <c r="G796" s="9">
        <v>1.5143</v>
      </c>
      <c r="H796" s="12">
        <v>45.429</v>
      </c>
      <c r="I796" s="29">
        <v>1.590015</v>
      </c>
      <c r="J796" s="12">
        <v>48</v>
      </c>
    </row>
    <row r="797" spans="1:10" ht="38.25">
      <c r="A797" s="56">
        <v>794</v>
      </c>
      <c r="B797" s="13">
        <v>994235</v>
      </c>
      <c r="C797" s="13" t="s">
        <v>1469</v>
      </c>
      <c r="D797" s="6" t="s">
        <v>1470</v>
      </c>
      <c r="E797" s="6" t="s">
        <v>1471</v>
      </c>
      <c r="F797" s="6" t="s">
        <v>27</v>
      </c>
      <c r="G797" s="9">
        <v>3.0287</v>
      </c>
      <c r="H797" s="12">
        <v>90.861</v>
      </c>
      <c r="I797" s="29">
        <v>3.1801350000000004</v>
      </c>
      <c r="J797" s="12">
        <v>95</v>
      </c>
    </row>
    <row r="798" spans="1:10" ht="38.25">
      <c r="A798" s="56">
        <v>795</v>
      </c>
      <c r="B798" s="13">
        <v>994243</v>
      </c>
      <c r="C798" s="13" t="s">
        <v>1472</v>
      </c>
      <c r="D798" s="6" t="s">
        <v>1473</v>
      </c>
      <c r="E798" s="6" t="s">
        <v>1474</v>
      </c>
      <c r="F798" s="6" t="s">
        <v>27</v>
      </c>
      <c r="G798" s="9">
        <v>6.0573</v>
      </c>
      <c r="H798" s="12">
        <v>181.719</v>
      </c>
      <c r="I798" s="29">
        <v>6.360165</v>
      </c>
      <c r="J798" s="12">
        <v>191</v>
      </c>
    </row>
    <row r="799" spans="1:10" ht="15">
      <c r="A799" s="56">
        <v>796</v>
      </c>
      <c r="B799" s="13">
        <v>28304</v>
      </c>
      <c r="C799" s="13" t="s">
        <v>1475</v>
      </c>
      <c r="D799" s="6" t="s">
        <v>1476</v>
      </c>
      <c r="E799" s="6" t="s">
        <v>1477</v>
      </c>
      <c r="F799" s="6" t="s">
        <v>27</v>
      </c>
      <c r="G799" s="9">
        <v>6.611</v>
      </c>
      <c r="H799" s="12">
        <v>66.11</v>
      </c>
      <c r="I799" s="29">
        <v>6.94155</v>
      </c>
      <c r="J799" s="12">
        <v>69</v>
      </c>
    </row>
    <row r="800" spans="1:10" ht="15">
      <c r="A800" s="56">
        <v>797</v>
      </c>
      <c r="B800" s="13">
        <v>28339</v>
      </c>
      <c r="C800" s="13" t="s">
        <v>1478</v>
      </c>
      <c r="D800" s="6" t="s">
        <v>1479</v>
      </c>
      <c r="E800" s="6" t="s">
        <v>1480</v>
      </c>
      <c r="F800" s="6" t="s">
        <v>27</v>
      </c>
      <c r="G800" s="9">
        <v>9.0235</v>
      </c>
      <c r="H800" s="12">
        <v>90.235</v>
      </c>
      <c r="I800" s="29">
        <v>9.474675000000001</v>
      </c>
      <c r="J800" s="12">
        <v>95</v>
      </c>
    </row>
    <row r="801" spans="1:10" ht="15">
      <c r="A801" s="56">
        <v>798</v>
      </c>
      <c r="B801" s="13">
        <v>979139</v>
      </c>
      <c r="C801" s="13" t="s">
        <v>1481</v>
      </c>
      <c r="D801" s="6" t="s">
        <v>1482</v>
      </c>
      <c r="E801" s="6" t="s">
        <v>1483</v>
      </c>
      <c r="F801" s="6" t="s">
        <v>11</v>
      </c>
      <c r="G801" s="9">
        <v>1.9281</v>
      </c>
      <c r="H801" s="12">
        <v>19.281</v>
      </c>
      <c r="I801" s="29">
        <v>2.024505</v>
      </c>
      <c r="J801" s="12">
        <v>20</v>
      </c>
    </row>
    <row r="802" spans="1:10" ht="15">
      <c r="A802" s="56">
        <v>799</v>
      </c>
      <c r="B802" s="13">
        <v>979147</v>
      </c>
      <c r="C802" s="13" t="s">
        <v>1484</v>
      </c>
      <c r="D802" s="6" t="s">
        <v>1485</v>
      </c>
      <c r="E802" s="6" t="s">
        <v>1486</v>
      </c>
      <c r="F802" s="6" t="s">
        <v>11</v>
      </c>
      <c r="G802" s="9">
        <v>3.7359</v>
      </c>
      <c r="H802" s="12">
        <v>37.359</v>
      </c>
      <c r="I802" s="29">
        <v>3.922695</v>
      </c>
      <c r="J802" s="12">
        <v>39</v>
      </c>
    </row>
    <row r="803" spans="1:10" ht="38.25">
      <c r="A803" s="56">
        <v>800</v>
      </c>
      <c r="B803" s="13">
        <v>972878</v>
      </c>
      <c r="C803" s="13" t="s">
        <v>1484</v>
      </c>
      <c r="D803" s="6" t="s">
        <v>1485</v>
      </c>
      <c r="E803" s="6" t="s">
        <v>1487</v>
      </c>
      <c r="F803" s="6" t="s">
        <v>303</v>
      </c>
      <c r="G803" s="9">
        <v>3.7359</v>
      </c>
      <c r="H803" s="12">
        <v>74.718</v>
      </c>
      <c r="I803" s="29">
        <v>3.922695</v>
      </c>
      <c r="J803" s="12">
        <v>78</v>
      </c>
    </row>
    <row r="804" spans="1:10" ht="15">
      <c r="A804" s="56">
        <v>801</v>
      </c>
      <c r="B804" s="13">
        <v>987972</v>
      </c>
      <c r="C804" s="13" t="s">
        <v>1484</v>
      </c>
      <c r="D804" s="6" t="s">
        <v>1485</v>
      </c>
      <c r="E804" s="6" t="s">
        <v>1488</v>
      </c>
      <c r="F804" s="6" t="s">
        <v>27</v>
      </c>
      <c r="G804" s="9">
        <v>3.7359</v>
      </c>
      <c r="H804" s="12">
        <v>74.718</v>
      </c>
      <c r="I804" s="29">
        <v>3.922695</v>
      </c>
      <c r="J804" s="12">
        <v>78</v>
      </c>
    </row>
    <row r="805" spans="1:10" ht="38.25">
      <c r="A805" s="56">
        <v>802</v>
      </c>
      <c r="B805" s="13">
        <v>29696</v>
      </c>
      <c r="C805" s="13" t="s">
        <v>1489</v>
      </c>
      <c r="D805" s="6" t="s">
        <v>1490</v>
      </c>
      <c r="E805" s="6" t="s">
        <v>1491</v>
      </c>
      <c r="F805" s="6" t="s">
        <v>303</v>
      </c>
      <c r="G805" s="9">
        <v>0.8476</v>
      </c>
      <c r="H805" s="12">
        <v>84.76</v>
      </c>
      <c r="I805" s="29">
        <v>0.8899800000000001</v>
      </c>
      <c r="J805" s="12">
        <v>89</v>
      </c>
    </row>
    <row r="806" spans="1:10" ht="38.25">
      <c r="A806" s="56">
        <v>803</v>
      </c>
      <c r="B806" s="13">
        <v>29718</v>
      </c>
      <c r="C806" s="13" t="s">
        <v>1492</v>
      </c>
      <c r="D806" s="6" t="s">
        <v>1493</v>
      </c>
      <c r="E806" s="6" t="s">
        <v>1494</v>
      </c>
      <c r="F806" s="6" t="s">
        <v>303</v>
      </c>
      <c r="G806" s="9">
        <v>1.5832</v>
      </c>
      <c r="H806" s="12">
        <v>47.496</v>
      </c>
      <c r="I806" s="29">
        <v>1.66236</v>
      </c>
      <c r="J806" s="12">
        <v>50</v>
      </c>
    </row>
    <row r="807" spans="1:10" ht="25.5">
      <c r="A807" s="56">
        <v>804</v>
      </c>
      <c r="B807" s="13">
        <v>980129</v>
      </c>
      <c r="C807" s="13" t="s">
        <v>1492</v>
      </c>
      <c r="D807" s="6" t="s">
        <v>1493</v>
      </c>
      <c r="E807" s="6" t="s">
        <v>1495</v>
      </c>
      <c r="F807" s="6" t="s">
        <v>578</v>
      </c>
      <c r="G807" s="9">
        <v>1.5832</v>
      </c>
      <c r="H807" s="12">
        <v>47.496</v>
      </c>
      <c r="I807" s="29">
        <v>1.66236</v>
      </c>
      <c r="J807" s="12">
        <v>50</v>
      </c>
    </row>
    <row r="808" spans="1:10" ht="15">
      <c r="A808" s="56">
        <v>805</v>
      </c>
      <c r="B808" s="13">
        <v>989622</v>
      </c>
      <c r="C808" s="13" t="s">
        <v>1496</v>
      </c>
      <c r="D808" s="6" t="s">
        <v>1497</v>
      </c>
      <c r="E808" s="6" t="s">
        <v>1498</v>
      </c>
      <c r="F808" s="6" t="s">
        <v>88</v>
      </c>
      <c r="G808" s="9">
        <v>1.996</v>
      </c>
      <c r="H808" s="12">
        <v>59.88</v>
      </c>
      <c r="I808" s="29">
        <v>2.0958</v>
      </c>
      <c r="J808" s="12">
        <v>63</v>
      </c>
    </row>
    <row r="809" spans="1:10" ht="15">
      <c r="A809" s="56">
        <v>806</v>
      </c>
      <c r="B809" s="14">
        <v>107662</v>
      </c>
      <c r="C809" s="13" t="s">
        <v>1499</v>
      </c>
      <c r="D809" s="6" t="s">
        <v>1500</v>
      </c>
      <c r="E809" s="6" t="s">
        <v>1504</v>
      </c>
      <c r="F809" s="6" t="s">
        <v>258</v>
      </c>
      <c r="G809" s="9">
        <v>5.3333</v>
      </c>
      <c r="H809" s="12">
        <v>159.99900000000002</v>
      </c>
      <c r="I809" s="29">
        <v>5.599965000000001</v>
      </c>
      <c r="J809" s="12">
        <v>168</v>
      </c>
    </row>
    <row r="810" spans="1:10" ht="15">
      <c r="A810" s="56">
        <v>807</v>
      </c>
      <c r="B810" s="13">
        <v>997773</v>
      </c>
      <c r="C810" s="13" t="s">
        <v>1499</v>
      </c>
      <c r="D810" s="6" t="s">
        <v>1500</v>
      </c>
      <c r="E810" s="6" t="s">
        <v>1501</v>
      </c>
      <c r="F810" s="6" t="s">
        <v>808</v>
      </c>
      <c r="G810" s="9">
        <v>5.3333</v>
      </c>
      <c r="H810" s="12">
        <v>159.99900000000002</v>
      </c>
      <c r="I810" s="29">
        <v>5.599965000000001</v>
      </c>
      <c r="J810" s="12">
        <v>168</v>
      </c>
    </row>
    <row r="811" spans="1:10" ht="25.5">
      <c r="A811" s="56">
        <v>808</v>
      </c>
      <c r="B811" s="13">
        <v>998028</v>
      </c>
      <c r="C811" s="13" t="s">
        <v>1499</v>
      </c>
      <c r="D811" s="6" t="s">
        <v>1500</v>
      </c>
      <c r="E811" s="6" t="s">
        <v>1502</v>
      </c>
      <c r="F811" s="6" t="s">
        <v>174</v>
      </c>
      <c r="G811" s="9">
        <v>5.3333</v>
      </c>
      <c r="H811" s="12">
        <v>159.99900000000002</v>
      </c>
      <c r="I811" s="29">
        <v>5.599965000000001</v>
      </c>
      <c r="J811" s="12">
        <v>168</v>
      </c>
    </row>
    <row r="812" spans="1:10" ht="15">
      <c r="A812" s="56">
        <v>809</v>
      </c>
      <c r="B812" s="13">
        <v>997803</v>
      </c>
      <c r="C812" s="13" t="s">
        <v>1499</v>
      </c>
      <c r="D812" s="6" t="s">
        <v>1500</v>
      </c>
      <c r="E812" s="6" t="s">
        <v>1503</v>
      </c>
      <c r="F812" s="6" t="s">
        <v>41</v>
      </c>
      <c r="G812" s="9">
        <v>5.3333</v>
      </c>
      <c r="H812" s="12">
        <v>159.99900000000002</v>
      </c>
      <c r="I812" s="29">
        <v>5.599965000000001</v>
      </c>
      <c r="J812" s="12">
        <v>168</v>
      </c>
    </row>
    <row r="813" spans="1:10" ht="15">
      <c r="A813" s="56">
        <v>810</v>
      </c>
      <c r="B813" s="13">
        <v>997781</v>
      </c>
      <c r="C813" s="13" t="s">
        <v>1499</v>
      </c>
      <c r="D813" s="6" t="s">
        <v>1500</v>
      </c>
      <c r="E813" s="6" t="s">
        <v>1504</v>
      </c>
      <c r="F813" s="6" t="s">
        <v>13</v>
      </c>
      <c r="G813" s="9">
        <v>5.3333</v>
      </c>
      <c r="H813" s="12">
        <v>159.99900000000002</v>
      </c>
      <c r="I813" s="29">
        <v>5.599965000000001</v>
      </c>
      <c r="J813" s="12">
        <v>168</v>
      </c>
    </row>
    <row r="814" spans="1:10" s="44" customFormat="1" ht="25.5">
      <c r="A814" s="56">
        <v>811</v>
      </c>
      <c r="B814" s="13">
        <v>107476</v>
      </c>
      <c r="C814" s="13" t="s">
        <v>1499</v>
      </c>
      <c r="D814" s="6" t="s">
        <v>1500</v>
      </c>
      <c r="E814" s="6" t="s">
        <v>1729</v>
      </c>
      <c r="F814" s="6" t="s">
        <v>11</v>
      </c>
      <c r="G814" s="9">
        <v>5.3333</v>
      </c>
      <c r="H814" s="12">
        <v>159.99900000000002</v>
      </c>
      <c r="I814" s="29">
        <v>5.599965000000001</v>
      </c>
      <c r="J814" s="12">
        <v>168</v>
      </c>
    </row>
    <row r="815" spans="1:10" ht="25.5">
      <c r="A815" s="56">
        <v>812</v>
      </c>
      <c r="B815" s="13">
        <v>998095</v>
      </c>
      <c r="C815" s="13" t="s">
        <v>1505</v>
      </c>
      <c r="D815" s="6" t="s">
        <v>1506</v>
      </c>
      <c r="E815" s="6" t="s">
        <v>1507</v>
      </c>
      <c r="F815" s="6" t="s">
        <v>174</v>
      </c>
      <c r="G815" s="9">
        <v>9.0349</v>
      </c>
      <c r="H815" s="12">
        <v>271.047</v>
      </c>
      <c r="I815" s="29">
        <v>9.486645000000001</v>
      </c>
      <c r="J815" s="12">
        <v>285</v>
      </c>
    </row>
    <row r="816" spans="1:10" ht="15">
      <c r="A816" s="56">
        <v>813</v>
      </c>
      <c r="B816" s="13">
        <v>998079</v>
      </c>
      <c r="C816" s="13" t="s">
        <v>1505</v>
      </c>
      <c r="D816" s="6" t="s">
        <v>1506</v>
      </c>
      <c r="E816" s="6" t="s">
        <v>1508</v>
      </c>
      <c r="F816" s="6" t="s">
        <v>13</v>
      </c>
      <c r="G816" s="9">
        <v>9.0349</v>
      </c>
      <c r="H816" s="12">
        <v>271.047</v>
      </c>
      <c r="I816" s="29">
        <v>9.486645000000001</v>
      </c>
      <c r="J816" s="12">
        <v>285</v>
      </c>
    </row>
    <row r="817" spans="1:10" ht="15">
      <c r="A817" s="56">
        <v>814</v>
      </c>
      <c r="B817" s="14">
        <v>998214</v>
      </c>
      <c r="C817" s="13" t="s">
        <v>1509</v>
      </c>
      <c r="D817" s="6" t="s">
        <v>1510</v>
      </c>
      <c r="E817" s="6" t="s">
        <v>1511</v>
      </c>
      <c r="F817" s="6" t="s">
        <v>222</v>
      </c>
      <c r="G817" s="9">
        <v>2.9645</v>
      </c>
      <c r="H817" s="12">
        <v>83.006</v>
      </c>
      <c r="I817" s="29">
        <v>3.112725</v>
      </c>
      <c r="J817" s="12">
        <v>87</v>
      </c>
    </row>
    <row r="818" spans="1:10" ht="15">
      <c r="A818" s="56">
        <v>815</v>
      </c>
      <c r="B818" s="40">
        <v>105805</v>
      </c>
      <c r="C818" s="21" t="s">
        <v>1509</v>
      </c>
      <c r="D818" s="41" t="s">
        <v>1510</v>
      </c>
      <c r="E818" s="41" t="s">
        <v>1512</v>
      </c>
      <c r="F818" s="41" t="s">
        <v>1513</v>
      </c>
      <c r="G818" s="9">
        <v>2.9645</v>
      </c>
      <c r="H818" s="12">
        <v>83.006</v>
      </c>
      <c r="I818" s="29">
        <v>3.112725</v>
      </c>
      <c r="J818" s="12">
        <v>87</v>
      </c>
    </row>
    <row r="819" spans="1:10" ht="15">
      <c r="A819" s="56">
        <v>816</v>
      </c>
      <c r="B819" s="13">
        <v>998249</v>
      </c>
      <c r="C819" s="13" t="s">
        <v>1509</v>
      </c>
      <c r="D819" s="6" t="s">
        <v>1510</v>
      </c>
      <c r="E819" s="6" t="s">
        <v>1514</v>
      </c>
      <c r="F819" s="6" t="s">
        <v>88</v>
      </c>
      <c r="G819" s="9">
        <v>2.9645</v>
      </c>
      <c r="H819" s="12">
        <v>83.006</v>
      </c>
      <c r="I819" s="29">
        <v>3.112725</v>
      </c>
      <c r="J819" s="12">
        <v>87</v>
      </c>
    </row>
    <row r="820" spans="1:10" ht="15">
      <c r="A820" s="56">
        <v>817</v>
      </c>
      <c r="B820" s="13">
        <v>998141</v>
      </c>
      <c r="C820" s="13" t="s">
        <v>1509</v>
      </c>
      <c r="D820" s="6" t="s">
        <v>1510</v>
      </c>
      <c r="E820" s="6" t="s">
        <v>1515</v>
      </c>
      <c r="F820" s="6" t="s">
        <v>27</v>
      </c>
      <c r="G820" s="9">
        <v>2.9645</v>
      </c>
      <c r="H820" s="12">
        <v>83.006</v>
      </c>
      <c r="I820" s="29">
        <v>3.112725</v>
      </c>
      <c r="J820" s="12">
        <v>87</v>
      </c>
    </row>
    <row r="821" spans="1:10" ht="15">
      <c r="A821" s="56">
        <v>818</v>
      </c>
      <c r="B821" s="40">
        <v>105171</v>
      </c>
      <c r="C821" s="21" t="s">
        <v>1509</v>
      </c>
      <c r="D821" s="41" t="s">
        <v>1510</v>
      </c>
      <c r="E821" s="41" t="s">
        <v>1516</v>
      </c>
      <c r="F821" s="41" t="s">
        <v>538</v>
      </c>
      <c r="G821" s="9">
        <v>2.9645</v>
      </c>
      <c r="H821" s="12">
        <v>83.006</v>
      </c>
      <c r="I821" s="29">
        <v>3.112725</v>
      </c>
      <c r="J821" s="12">
        <v>87</v>
      </c>
    </row>
    <row r="822" spans="1:10" ht="15">
      <c r="A822" s="56">
        <v>819</v>
      </c>
      <c r="B822" s="32">
        <v>998206</v>
      </c>
      <c r="C822" s="13" t="s">
        <v>1509</v>
      </c>
      <c r="D822" s="6" t="s">
        <v>1510</v>
      </c>
      <c r="E822" s="6" t="s">
        <v>1517</v>
      </c>
      <c r="F822" s="6" t="s">
        <v>41</v>
      </c>
      <c r="G822" s="9">
        <v>2.9645</v>
      </c>
      <c r="H822" s="12">
        <v>88.935</v>
      </c>
      <c r="I822" s="29">
        <v>3.112725</v>
      </c>
      <c r="J822" s="12">
        <v>93</v>
      </c>
    </row>
    <row r="823" spans="1:10" ht="25.5">
      <c r="A823" s="56">
        <v>820</v>
      </c>
      <c r="B823" s="57">
        <v>109967</v>
      </c>
      <c r="C823" s="13" t="s">
        <v>1509</v>
      </c>
      <c r="D823" s="6" t="s">
        <v>1510</v>
      </c>
      <c r="E823" s="6" t="s">
        <v>1858</v>
      </c>
      <c r="F823" s="6" t="s">
        <v>61</v>
      </c>
      <c r="G823" s="9">
        <v>2.9645</v>
      </c>
      <c r="H823" s="12">
        <v>83.006</v>
      </c>
      <c r="I823" s="29">
        <v>3.112725</v>
      </c>
      <c r="J823" s="12">
        <v>87</v>
      </c>
    </row>
    <row r="824" spans="1:10" ht="15">
      <c r="A824" s="56">
        <v>821</v>
      </c>
      <c r="B824" s="13">
        <v>998281</v>
      </c>
      <c r="C824" s="13" t="s">
        <v>1518</v>
      </c>
      <c r="D824" s="6" t="s">
        <v>1519</v>
      </c>
      <c r="E824" s="6" t="s">
        <v>1520</v>
      </c>
      <c r="F824" s="6" t="s">
        <v>222</v>
      </c>
      <c r="G824" s="9">
        <v>10.204</v>
      </c>
      <c r="H824" s="12">
        <v>285.712</v>
      </c>
      <c r="I824" s="29">
        <v>10.714200000000002</v>
      </c>
      <c r="J824" s="12">
        <v>300</v>
      </c>
    </row>
    <row r="825" spans="1:10" ht="15">
      <c r="A825" s="56">
        <v>822</v>
      </c>
      <c r="B825" s="40">
        <v>105961</v>
      </c>
      <c r="C825" s="13" t="s">
        <v>1518</v>
      </c>
      <c r="D825" s="6" t="s">
        <v>1519</v>
      </c>
      <c r="E825" s="41" t="s">
        <v>1521</v>
      </c>
      <c r="F825" s="5" t="s">
        <v>1513</v>
      </c>
      <c r="G825" s="9">
        <v>10.204</v>
      </c>
      <c r="H825" s="12">
        <v>285.712</v>
      </c>
      <c r="I825" s="29">
        <v>10.714200000000002</v>
      </c>
      <c r="J825" s="12">
        <v>300</v>
      </c>
    </row>
    <row r="826" spans="1:10" ht="15">
      <c r="A826" s="56">
        <v>823</v>
      </c>
      <c r="B826" s="32">
        <v>998265</v>
      </c>
      <c r="C826" s="13" t="s">
        <v>1518</v>
      </c>
      <c r="D826" s="6" t="s">
        <v>1519</v>
      </c>
      <c r="E826" s="6" t="s">
        <v>1522</v>
      </c>
      <c r="F826" s="6" t="s">
        <v>27</v>
      </c>
      <c r="G826" s="9">
        <v>10.204</v>
      </c>
      <c r="H826" s="12">
        <v>285.712</v>
      </c>
      <c r="I826" s="29">
        <v>10.714200000000002</v>
      </c>
      <c r="J826" s="12">
        <v>300</v>
      </c>
    </row>
    <row r="827" spans="1:10" ht="25.5">
      <c r="A827" s="56">
        <v>824</v>
      </c>
      <c r="B827" s="57">
        <v>109975</v>
      </c>
      <c r="C827" s="13" t="s">
        <v>1518</v>
      </c>
      <c r="D827" s="6" t="s">
        <v>1519</v>
      </c>
      <c r="E827" s="6" t="s">
        <v>1859</v>
      </c>
      <c r="F827" s="6" t="s">
        <v>61</v>
      </c>
      <c r="G827" s="9">
        <v>10.204</v>
      </c>
      <c r="H827" s="12">
        <v>285.712</v>
      </c>
      <c r="I827" s="29">
        <v>10.714200000000002</v>
      </c>
      <c r="J827" s="12">
        <v>300</v>
      </c>
    </row>
    <row r="828" spans="1:10" ht="15">
      <c r="A828" s="56">
        <v>825</v>
      </c>
      <c r="B828" s="13">
        <v>979767</v>
      </c>
      <c r="C828" s="13" t="s">
        <v>1523</v>
      </c>
      <c r="D828" s="6" t="s">
        <v>1524</v>
      </c>
      <c r="E828" s="6" t="s">
        <v>1525</v>
      </c>
      <c r="F828" s="6" t="s">
        <v>41</v>
      </c>
      <c r="G828" s="9">
        <v>4.806</v>
      </c>
      <c r="H828" s="12">
        <v>134.568</v>
      </c>
      <c r="I828" s="29">
        <v>5.0463000000000005</v>
      </c>
      <c r="J828" s="12">
        <v>141</v>
      </c>
    </row>
    <row r="829" spans="1:10" ht="15">
      <c r="A829" s="56">
        <v>826</v>
      </c>
      <c r="B829" s="13">
        <v>979619</v>
      </c>
      <c r="C829" s="13" t="s">
        <v>1523</v>
      </c>
      <c r="D829" s="6" t="s">
        <v>1524</v>
      </c>
      <c r="E829" s="6" t="s">
        <v>1526</v>
      </c>
      <c r="F829" s="6" t="s">
        <v>11</v>
      </c>
      <c r="G829" s="9">
        <v>4.806</v>
      </c>
      <c r="H829" s="12">
        <v>144.18</v>
      </c>
      <c r="I829" s="29">
        <v>5.0463000000000005</v>
      </c>
      <c r="J829" s="12">
        <v>151</v>
      </c>
    </row>
    <row r="830" spans="1:10" ht="15">
      <c r="A830" s="56">
        <v>827</v>
      </c>
      <c r="B830" s="13">
        <v>979627</v>
      </c>
      <c r="C830" s="13" t="s">
        <v>1527</v>
      </c>
      <c r="D830" s="6" t="s">
        <v>1528</v>
      </c>
      <c r="E830" s="6" t="s">
        <v>1529</v>
      </c>
      <c r="F830" s="6" t="s">
        <v>11</v>
      </c>
      <c r="G830" s="9">
        <v>6.4079</v>
      </c>
      <c r="H830" s="12">
        <v>192.237</v>
      </c>
      <c r="I830" s="29">
        <v>6.728295</v>
      </c>
      <c r="J830" s="12">
        <v>202</v>
      </c>
    </row>
    <row r="831" spans="1:10" ht="15">
      <c r="A831" s="56">
        <v>828</v>
      </c>
      <c r="B831" s="13">
        <v>979775</v>
      </c>
      <c r="C831" s="13" t="s">
        <v>1530</v>
      </c>
      <c r="D831" s="6" t="s">
        <v>1531</v>
      </c>
      <c r="E831" s="6" t="s">
        <v>1532</v>
      </c>
      <c r="F831" s="6" t="s">
        <v>41</v>
      </c>
      <c r="G831" s="9">
        <v>9.6118</v>
      </c>
      <c r="H831" s="12">
        <v>269.13</v>
      </c>
      <c r="I831" s="29">
        <v>10.092390000000002</v>
      </c>
      <c r="J831" s="12">
        <v>283</v>
      </c>
    </row>
    <row r="832" spans="1:10" ht="15">
      <c r="A832" s="56">
        <v>829</v>
      </c>
      <c r="B832" s="13">
        <v>979635</v>
      </c>
      <c r="C832" s="13" t="s">
        <v>1530</v>
      </c>
      <c r="D832" s="6" t="s">
        <v>1531</v>
      </c>
      <c r="E832" s="6" t="s">
        <v>1533</v>
      </c>
      <c r="F832" s="6" t="s">
        <v>11</v>
      </c>
      <c r="G832" s="9">
        <v>9.6118</v>
      </c>
      <c r="H832" s="12">
        <v>288.354</v>
      </c>
      <c r="I832" s="29">
        <v>10.092390000000002</v>
      </c>
      <c r="J832" s="12">
        <v>303</v>
      </c>
    </row>
    <row r="833" spans="1:10" ht="38.25">
      <c r="A833" s="56">
        <v>830</v>
      </c>
      <c r="B833" s="17">
        <v>102881</v>
      </c>
      <c r="C833" s="17" t="s">
        <v>1534</v>
      </c>
      <c r="D833" s="18" t="s">
        <v>1535</v>
      </c>
      <c r="E833" s="18" t="s">
        <v>1536</v>
      </c>
      <c r="F833" s="17" t="s">
        <v>27</v>
      </c>
      <c r="G833" s="28">
        <v>5.0489</v>
      </c>
      <c r="H833" s="19">
        <v>141.369</v>
      </c>
      <c r="I833" s="29">
        <v>5.3013449999999995</v>
      </c>
      <c r="J833" s="12">
        <v>148</v>
      </c>
    </row>
    <row r="834" spans="1:10" ht="38.25">
      <c r="A834" s="56">
        <v>831</v>
      </c>
      <c r="B834" s="17">
        <v>102911</v>
      </c>
      <c r="C834" s="17" t="s">
        <v>1534</v>
      </c>
      <c r="D834" s="18" t="s">
        <v>1535</v>
      </c>
      <c r="E834" s="18" t="s">
        <v>1537</v>
      </c>
      <c r="F834" s="17" t="s">
        <v>11</v>
      </c>
      <c r="G834" s="28">
        <v>5.0489</v>
      </c>
      <c r="H834" s="19">
        <v>151.467</v>
      </c>
      <c r="I834" s="29">
        <v>5.3013449999999995</v>
      </c>
      <c r="J834" s="12">
        <v>159</v>
      </c>
    </row>
    <row r="835" spans="1:10" ht="38.25">
      <c r="A835" s="56">
        <v>832</v>
      </c>
      <c r="B835" s="17">
        <v>102938</v>
      </c>
      <c r="C835" s="17" t="s">
        <v>1538</v>
      </c>
      <c r="D835" s="18" t="s">
        <v>1539</v>
      </c>
      <c r="E835" s="18" t="s">
        <v>1540</v>
      </c>
      <c r="F835" s="17" t="s">
        <v>27</v>
      </c>
      <c r="G835" s="28">
        <v>5.8857</v>
      </c>
      <c r="H835" s="19">
        <v>164.8</v>
      </c>
      <c r="I835" s="29">
        <v>6.179985</v>
      </c>
      <c r="J835" s="12">
        <v>173</v>
      </c>
    </row>
    <row r="836" spans="1:10" ht="38.25">
      <c r="A836" s="56">
        <v>833</v>
      </c>
      <c r="B836" s="17">
        <v>102946</v>
      </c>
      <c r="C836" s="17" t="s">
        <v>1538</v>
      </c>
      <c r="D836" s="18" t="s">
        <v>1539</v>
      </c>
      <c r="E836" s="18" t="s">
        <v>1541</v>
      </c>
      <c r="F836" s="17" t="s">
        <v>41</v>
      </c>
      <c r="G836" s="28">
        <v>5.8857</v>
      </c>
      <c r="H836" s="19">
        <v>164.8</v>
      </c>
      <c r="I836" s="29">
        <v>6.179985</v>
      </c>
      <c r="J836" s="12">
        <v>173</v>
      </c>
    </row>
    <row r="837" spans="1:10" ht="38.25">
      <c r="A837" s="56">
        <v>834</v>
      </c>
      <c r="B837" s="17">
        <v>102962</v>
      </c>
      <c r="C837" s="17" t="s">
        <v>1538</v>
      </c>
      <c r="D837" s="18" t="s">
        <v>1539</v>
      </c>
      <c r="E837" s="18" t="s">
        <v>1542</v>
      </c>
      <c r="F837" s="17" t="s">
        <v>11</v>
      </c>
      <c r="G837" s="28">
        <v>5.8857</v>
      </c>
      <c r="H837" s="19">
        <v>176.571</v>
      </c>
      <c r="I837" s="29">
        <v>6.179985</v>
      </c>
      <c r="J837" s="12">
        <v>185</v>
      </c>
    </row>
    <row r="838" spans="1:10" ht="38.25">
      <c r="A838" s="56">
        <v>835</v>
      </c>
      <c r="B838" s="17">
        <v>102989</v>
      </c>
      <c r="C838" s="17" t="s">
        <v>1543</v>
      </c>
      <c r="D838" s="18" t="s">
        <v>1544</v>
      </c>
      <c r="E838" s="18" t="s">
        <v>1545</v>
      </c>
      <c r="F838" s="17" t="s">
        <v>27</v>
      </c>
      <c r="G838" s="28">
        <v>9.3429</v>
      </c>
      <c r="H838" s="19">
        <v>261.601</v>
      </c>
      <c r="I838" s="29">
        <v>9.810045</v>
      </c>
      <c r="J838" s="12">
        <v>275</v>
      </c>
    </row>
    <row r="839" spans="1:10" ht="38.25">
      <c r="A839" s="56">
        <v>836</v>
      </c>
      <c r="B839" s="17">
        <v>102997</v>
      </c>
      <c r="C839" s="17" t="s">
        <v>1543</v>
      </c>
      <c r="D839" s="18" t="s">
        <v>1544</v>
      </c>
      <c r="E839" s="18" t="s">
        <v>1546</v>
      </c>
      <c r="F839" s="17" t="s">
        <v>41</v>
      </c>
      <c r="G839" s="28">
        <v>9.3429</v>
      </c>
      <c r="H839" s="19">
        <v>261.601</v>
      </c>
      <c r="I839" s="29">
        <v>9.810045</v>
      </c>
      <c r="J839" s="12">
        <v>275</v>
      </c>
    </row>
    <row r="840" spans="1:10" ht="38.25">
      <c r="A840" s="56">
        <v>837</v>
      </c>
      <c r="B840" s="17">
        <v>103012</v>
      </c>
      <c r="C840" s="17" t="s">
        <v>1543</v>
      </c>
      <c r="D840" s="18" t="s">
        <v>1544</v>
      </c>
      <c r="E840" s="18" t="s">
        <v>1547</v>
      </c>
      <c r="F840" s="17" t="s">
        <v>11</v>
      </c>
      <c r="G840" s="28">
        <v>9.3429</v>
      </c>
      <c r="H840" s="19">
        <v>280.287</v>
      </c>
      <c r="I840" s="29">
        <v>9.810045</v>
      </c>
      <c r="J840" s="12">
        <v>294</v>
      </c>
    </row>
    <row r="841" spans="1:10" ht="25.5">
      <c r="A841" s="56">
        <v>838</v>
      </c>
      <c r="B841" s="13">
        <v>998346</v>
      </c>
      <c r="C841" s="13" t="s">
        <v>1548</v>
      </c>
      <c r="D841" s="6" t="s">
        <v>1549</v>
      </c>
      <c r="E841" s="6" t="s">
        <v>1550</v>
      </c>
      <c r="F841" s="6" t="s">
        <v>61</v>
      </c>
      <c r="G841" s="9">
        <v>18.2256</v>
      </c>
      <c r="H841" s="12">
        <v>255.158</v>
      </c>
      <c r="I841" s="29">
        <v>19.13688</v>
      </c>
      <c r="J841" s="12">
        <v>268</v>
      </c>
    </row>
    <row r="842" spans="1:10" ht="15">
      <c r="A842" s="56">
        <v>839</v>
      </c>
      <c r="B842" s="13">
        <v>998338</v>
      </c>
      <c r="C842" s="13" t="s">
        <v>1548</v>
      </c>
      <c r="D842" s="6" t="s">
        <v>1549</v>
      </c>
      <c r="E842" s="6" t="s">
        <v>1551</v>
      </c>
      <c r="F842" s="6" t="s">
        <v>250</v>
      </c>
      <c r="G842" s="9">
        <v>18.2256</v>
      </c>
      <c r="H842" s="12">
        <v>510.317</v>
      </c>
      <c r="I842" s="29">
        <v>19.13688</v>
      </c>
      <c r="J842" s="12">
        <v>536</v>
      </c>
    </row>
    <row r="843" spans="1:10" ht="25.5">
      <c r="A843" s="56">
        <v>840</v>
      </c>
      <c r="B843" s="13">
        <v>101591</v>
      </c>
      <c r="C843" s="13" t="s">
        <v>1548</v>
      </c>
      <c r="D843" s="6" t="s">
        <v>1549</v>
      </c>
      <c r="E843" s="6" t="s">
        <v>1552</v>
      </c>
      <c r="F843" s="6" t="s">
        <v>41</v>
      </c>
      <c r="G843" s="9">
        <v>18.2256</v>
      </c>
      <c r="H843" s="12">
        <v>510.317</v>
      </c>
      <c r="I843" s="29">
        <v>19.13688</v>
      </c>
      <c r="J843" s="12">
        <v>536</v>
      </c>
    </row>
    <row r="844" spans="1:10" ht="15">
      <c r="A844" s="56">
        <v>841</v>
      </c>
      <c r="B844" s="13">
        <v>998443</v>
      </c>
      <c r="C844" s="13" t="s">
        <v>1548</v>
      </c>
      <c r="D844" s="6" t="s">
        <v>1549</v>
      </c>
      <c r="E844" s="6" t="s">
        <v>1553</v>
      </c>
      <c r="F844" s="6" t="s">
        <v>27</v>
      </c>
      <c r="G844" s="9">
        <v>18.2256</v>
      </c>
      <c r="H844" s="12">
        <v>546.768</v>
      </c>
      <c r="I844" s="29">
        <v>19.13688</v>
      </c>
      <c r="J844" s="12">
        <v>574</v>
      </c>
    </row>
    <row r="845" spans="1:10" s="44" customFormat="1" ht="15">
      <c r="A845" s="56">
        <v>842</v>
      </c>
      <c r="B845" s="13">
        <v>107735</v>
      </c>
      <c r="C845" s="13" t="s">
        <v>1548</v>
      </c>
      <c r="D845" s="6" t="s">
        <v>1549</v>
      </c>
      <c r="E845" s="6" t="s">
        <v>1744</v>
      </c>
      <c r="F845" s="6" t="s">
        <v>11</v>
      </c>
      <c r="G845" s="9">
        <v>18.2256</v>
      </c>
      <c r="H845" s="12">
        <v>510.317</v>
      </c>
      <c r="I845" s="29">
        <v>19.13688</v>
      </c>
      <c r="J845" s="12">
        <v>536</v>
      </c>
    </row>
    <row r="846" spans="1:10" s="44" customFormat="1" ht="15">
      <c r="A846" s="56">
        <v>843</v>
      </c>
      <c r="B846" s="13">
        <v>109347</v>
      </c>
      <c r="C846" s="13" t="s">
        <v>1548</v>
      </c>
      <c r="D846" s="6" t="s">
        <v>1549</v>
      </c>
      <c r="E846" s="6" t="s">
        <v>1811</v>
      </c>
      <c r="F846" s="6" t="s">
        <v>1812</v>
      </c>
      <c r="G846" s="9">
        <v>18.2256</v>
      </c>
      <c r="H846" s="12">
        <v>510.317</v>
      </c>
      <c r="I846" s="29">
        <v>19.13688</v>
      </c>
      <c r="J846" s="12">
        <v>536</v>
      </c>
    </row>
    <row r="847" spans="1:10" ht="15">
      <c r="A847" s="56">
        <v>844</v>
      </c>
      <c r="B847" s="13">
        <v>998613</v>
      </c>
      <c r="C847" s="13" t="s">
        <v>1554</v>
      </c>
      <c r="D847" s="6" t="s">
        <v>1555</v>
      </c>
      <c r="E847" s="6" t="s">
        <v>1556</v>
      </c>
      <c r="F847" s="6" t="s">
        <v>250</v>
      </c>
      <c r="G847" s="9">
        <v>21.6894</v>
      </c>
      <c r="H847" s="12">
        <v>607.303</v>
      </c>
      <c r="I847" s="29">
        <v>22.77387</v>
      </c>
      <c r="J847" s="12">
        <v>638</v>
      </c>
    </row>
    <row r="848" spans="1:10" ht="25.5">
      <c r="A848" s="56">
        <v>845</v>
      </c>
      <c r="B848" s="13">
        <v>101613</v>
      </c>
      <c r="C848" s="13" t="s">
        <v>1554</v>
      </c>
      <c r="D848" s="6" t="s">
        <v>1555</v>
      </c>
      <c r="E848" s="6" t="s">
        <v>1557</v>
      </c>
      <c r="F848" s="6" t="s">
        <v>41</v>
      </c>
      <c r="G848" s="9">
        <v>21.6894</v>
      </c>
      <c r="H848" s="12">
        <v>607.303</v>
      </c>
      <c r="I848" s="29">
        <v>22.77387</v>
      </c>
      <c r="J848" s="12">
        <v>638</v>
      </c>
    </row>
    <row r="849" spans="1:10" ht="25.5">
      <c r="A849" s="56">
        <v>846</v>
      </c>
      <c r="B849" s="13">
        <v>998656</v>
      </c>
      <c r="C849" s="13" t="s">
        <v>1554</v>
      </c>
      <c r="D849" s="6" t="s">
        <v>1555</v>
      </c>
      <c r="E849" s="6" t="s">
        <v>1558</v>
      </c>
      <c r="F849" s="6" t="s">
        <v>61</v>
      </c>
      <c r="G849" s="9">
        <v>21.6894</v>
      </c>
      <c r="H849" s="12">
        <v>607.303</v>
      </c>
      <c r="I849" s="29">
        <v>22.77387</v>
      </c>
      <c r="J849" s="12">
        <v>638</v>
      </c>
    </row>
    <row r="850" spans="1:10" ht="15">
      <c r="A850" s="56">
        <v>847</v>
      </c>
      <c r="B850" s="13">
        <v>998664</v>
      </c>
      <c r="C850" s="13" t="s">
        <v>1554</v>
      </c>
      <c r="D850" s="6" t="s">
        <v>1555</v>
      </c>
      <c r="E850" s="6" t="s">
        <v>1559</v>
      </c>
      <c r="F850" s="6" t="s">
        <v>27</v>
      </c>
      <c r="G850" s="9">
        <v>21.6894</v>
      </c>
      <c r="H850" s="12">
        <v>650.682</v>
      </c>
      <c r="I850" s="29">
        <v>22.77387</v>
      </c>
      <c r="J850" s="12">
        <v>683</v>
      </c>
    </row>
    <row r="851" spans="1:10" s="44" customFormat="1" ht="15">
      <c r="A851" s="56">
        <v>848</v>
      </c>
      <c r="B851" s="13">
        <v>107743</v>
      </c>
      <c r="C851" s="13" t="s">
        <v>1554</v>
      </c>
      <c r="D851" s="6" t="s">
        <v>1555</v>
      </c>
      <c r="E851" s="6" t="s">
        <v>1745</v>
      </c>
      <c r="F851" s="6" t="s">
        <v>11</v>
      </c>
      <c r="G851" s="9">
        <v>21.6894</v>
      </c>
      <c r="H851" s="12">
        <v>607.303</v>
      </c>
      <c r="I851" s="29">
        <v>22.77387</v>
      </c>
      <c r="J851" s="12">
        <v>638</v>
      </c>
    </row>
    <row r="852" spans="1:10" s="44" customFormat="1" ht="15">
      <c r="A852" s="56">
        <v>849</v>
      </c>
      <c r="B852" s="13">
        <v>109355</v>
      </c>
      <c r="C852" s="13" t="s">
        <v>1554</v>
      </c>
      <c r="D852" s="6" t="s">
        <v>1555</v>
      </c>
      <c r="E852" s="6" t="s">
        <v>1813</v>
      </c>
      <c r="F852" s="6" t="s">
        <v>1812</v>
      </c>
      <c r="G852" s="9">
        <v>21.6894</v>
      </c>
      <c r="H852" s="12">
        <v>607.303</v>
      </c>
      <c r="I852" s="29">
        <v>22.77387</v>
      </c>
      <c r="J852" s="12">
        <v>638</v>
      </c>
    </row>
    <row r="853" spans="1:10" ht="15">
      <c r="A853" s="56">
        <v>850</v>
      </c>
      <c r="B853" s="13">
        <v>996718</v>
      </c>
      <c r="C853" s="13" t="s">
        <v>1560</v>
      </c>
      <c r="D853" s="6" t="s">
        <v>1561</v>
      </c>
      <c r="E853" s="6" t="s">
        <v>1562</v>
      </c>
      <c r="F853" s="6" t="s">
        <v>1563</v>
      </c>
      <c r="G853" s="9">
        <v>14</v>
      </c>
      <c r="H853" s="12">
        <v>280</v>
      </c>
      <c r="I853" s="29">
        <v>14.700000000000001</v>
      </c>
      <c r="J853" s="12">
        <v>294</v>
      </c>
    </row>
    <row r="854" spans="1:10" ht="15">
      <c r="A854" s="56">
        <v>851</v>
      </c>
      <c r="B854" s="13">
        <v>996726</v>
      </c>
      <c r="C854" s="13" t="s">
        <v>1560</v>
      </c>
      <c r="D854" s="6" t="s">
        <v>1561</v>
      </c>
      <c r="E854" s="6" t="s">
        <v>1564</v>
      </c>
      <c r="F854" s="6" t="s">
        <v>1563</v>
      </c>
      <c r="G854" s="9">
        <v>14</v>
      </c>
      <c r="H854" s="12">
        <v>2100</v>
      </c>
      <c r="I854" s="29">
        <v>14.700000000000001</v>
      </c>
      <c r="J854" s="12">
        <v>2205</v>
      </c>
    </row>
    <row r="855" spans="1:10" ht="15">
      <c r="A855" s="56">
        <v>852</v>
      </c>
      <c r="B855" s="13">
        <v>987352</v>
      </c>
      <c r="C855" s="13" t="s">
        <v>1565</v>
      </c>
      <c r="D855" s="6" t="s">
        <v>1566</v>
      </c>
      <c r="E855" s="6" t="s">
        <v>1567</v>
      </c>
      <c r="F855" s="6" t="s">
        <v>11</v>
      </c>
      <c r="G855" s="9">
        <v>1.0788</v>
      </c>
      <c r="H855" s="12">
        <v>48.546</v>
      </c>
      <c r="I855" s="29">
        <v>1.13274</v>
      </c>
      <c r="J855" s="12">
        <v>51</v>
      </c>
    </row>
    <row r="856" spans="1:10" ht="15">
      <c r="A856" s="56">
        <v>853</v>
      </c>
      <c r="B856" s="13">
        <v>983209</v>
      </c>
      <c r="C856" s="13" t="s">
        <v>1565</v>
      </c>
      <c r="D856" s="6" t="s">
        <v>1566</v>
      </c>
      <c r="E856" s="6" t="s">
        <v>1568</v>
      </c>
      <c r="F856" s="6" t="s">
        <v>12</v>
      </c>
      <c r="G856" s="9">
        <v>1.0788</v>
      </c>
      <c r="H856" s="12">
        <v>53.94</v>
      </c>
      <c r="I856" s="29">
        <v>1.13274</v>
      </c>
      <c r="J856" s="12">
        <v>57</v>
      </c>
    </row>
    <row r="857" spans="1:10" ht="15">
      <c r="A857" s="56">
        <v>854</v>
      </c>
      <c r="B857" s="13">
        <v>983195</v>
      </c>
      <c r="C857" s="13" t="s">
        <v>1565</v>
      </c>
      <c r="D857" s="6" t="s">
        <v>1566</v>
      </c>
      <c r="E857" s="6" t="s">
        <v>1569</v>
      </c>
      <c r="F857" s="6" t="s">
        <v>27</v>
      </c>
      <c r="G857" s="9">
        <v>1.0788</v>
      </c>
      <c r="H857" s="12">
        <v>53.94</v>
      </c>
      <c r="I857" s="29">
        <v>1.13274</v>
      </c>
      <c r="J857" s="12">
        <v>57</v>
      </c>
    </row>
    <row r="858" spans="1:10" ht="15">
      <c r="A858" s="56">
        <v>855</v>
      </c>
      <c r="B858" s="13">
        <v>40126</v>
      </c>
      <c r="C858" s="13" t="s">
        <v>1570</v>
      </c>
      <c r="D858" s="6" t="s">
        <v>1571</v>
      </c>
      <c r="E858" s="6" t="s">
        <v>1572</v>
      </c>
      <c r="F858" s="6" t="s">
        <v>11</v>
      </c>
      <c r="G858" s="9">
        <v>3.0089</v>
      </c>
      <c r="H858" s="12">
        <v>60.178000000000004</v>
      </c>
      <c r="I858" s="29">
        <v>3.159345</v>
      </c>
      <c r="J858" s="12">
        <v>63</v>
      </c>
    </row>
    <row r="859" spans="1:10" ht="15">
      <c r="A859" s="56">
        <v>856</v>
      </c>
      <c r="B859" s="13">
        <v>22551</v>
      </c>
      <c r="C859" s="13" t="s">
        <v>1573</v>
      </c>
      <c r="D859" s="6" t="s">
        <v>1574</v>
      </c>
      <c r="E859" s="6" t="s">
        <v>1575</v>
      </c>
      <c r="F859" s="6" t="s">
        <v>27</v>
      </c>
      <c r="G859" s="9">
        <v>1.8075</v>
      </c>
      <c r="H859" s="12">
        <v>18.075</v>
      </c>
      <c r="I859" s="29">
        <v>1.8978750000000002</v>
      </c>
      <c r="J859" s="12">
        <v>19</v>
      </c>
    </row>
    <row r="860" spans="1:10" ht="15">
      <c r="A860" s="56">
        <v>857</v>
      </c>
      <c r="B860" s="13">
        <v>40134</v>
      </c>
      <c r="C860" s="13" t="s">
        <v>1573</v>
      </c>
      <c r="D860" s="6" t="s">
        <v>1574</v>
      </c>
      <c r="E860" s="6" t="s">
        <v>1576</v>
      </c>
      <c r="F860" s="6" t="s">
        <v>11</v>
      </c>
      <c r="G860" s="9">
        <v>1.8075</v>
      </c>
      <c r="H860" s="12">
        <v>36.15</v>
      </c>
      <c r="I860" s="29">
        <v>1.8978750000000002</v>
      </c>
      <c r="J860" s="12">
        <v>38</v>
      </c>
    </row>
    <row r="861" spans="1:10" ht="15">
      <c r="A861" s="56">
        <v>858</v>
      </c>
      <c r="B861" s="13">
        <v>970891</v>
      </c>
      <c r="C861" s="13" t="s">
        <v>1573</v>
      </c>
      <c r="D861" s="6" t="s">
        <v>1574</v>
      </c>
      <c r="E861" s="6" t="s">
        <v>1577</v>
      </c>
      <c r="F861" s="6" t="s">
        <v>222</v>
      </c>
      <c r="G861" s="9">
        <v>1.8075</v>
      </c>
      <c r="H861" s="12">
        <v>36.15</v>
      </c>
      <c r="I861" s="29">
        <v>1.8978750000000002</v>
      </c>
      <c r="J861" s="12">
        <v>38</v>
      </c>
    </row>
    <row r="862" spans="1:10" ht="25.5">
      <c r="A862" s="56">
        <v>859</v>
      </c>
      <c r="B862" s="13">
        <v>975036</v>
      </c>
      <c r="C862" s="13" t="s">
        <v>1578</v>
      </c>
      <c r="D862" s="6" t="s">
        <v>1579</v>
      </c>
      <c r="E862" s="6" t="s">
        <v>1580</v>
      </c>
      <c r="F862" s="6" t="s">
        <v>11</v>
      </c>
      <c r="G862" s="9">
        <v>17.85</v>
      </c>
      <c r="H862" s="12">
        <v>107.1</v>
      </c>
      <c r="I862" s="29">
        <v>18.742500000000003</v>
      </c>
      <c r="J862" s="12">
        <v>112</v>
      </c>
    </row>
    <row r="863" spans="1:10" ht="25.5">
      <c r="A863" s="56">
        <v>860</v>
      </c>
      <c r="B863" s="13">
        <v>98027</v>
      </c>
      <c r="C863" s="13" t="s">
        <v>1578</v>
      </c>
      <c r="D863" s="6" t="s">
        <v>1579</v>
      </c>
      <c r="E863" s="6" t="s">
        <v>1581</v>
      </c>
      <c r="F863" s="6" t="s">
        <v>11</v>
      </c>
      <c r="G863" s="9">
        <v>17.85</v>
      </c>
      <c r="H863" s="12">
        <v>1071</v>
      </c>
      <c r="I863" s="29">
        <v>18.742500000000003</v>
      </c>
      <c r="J863" s="12">
        <v>1125</v>
      </c>
    </row>
    <row r="864" spans="1:10" ht="38.25">
      <c r="A864" s="56">
        <v>861</v>
      </c>
      <c r="B864" s="13">
        <v>973262</v>
      </c>
      <c r="C864" s="13" t="s">
        <v>1582</v>
      </c>
      <c r="D864" s="6" t="s">
        <v>1583</v>
      </c>
      <c r="E864" s="6" t="s">
        <v>1584</v>
      </c>
      <c r="F864" s="6" t="s">
        <v>303</v>
      </c>
      <c r="G864" s="9">
        <v>1.267</v>
      </c>
      <c r="H864" s="12">
        <v>253.4</v>
      </c>
      <c r="I864" s="29">
        <v>1.33035</v>
      </c>
      <c r="J864" s="12">
        <v>266</v>
      </c>
    </row>
    <row r="865" spans="1:10" ht="25.5">
      <c r="A865" s="56">
        <v>862</v>
      </c>
      <c r="B865" s="13">
        <v>988561</v>
      </c>
      <c r="C865" s="13" t="s">
        <v>1585</v>
      </c>
      <c r="D865" s="6" t="s">
        <v>1586</v>
      </c>
      <c r="E865" s="6" t="s">
        <v>1587</v>
      </c>
      <c r="F865" s="6" t="s">
        <v>808</v>
      </c>
      <c r="G865" s="9">
        <v>2.1667</v>
      </c>
      <c r="H865" s="12">
        <v>260</v>
      </c>
      <c r="I865" s="29">
        <v>2.2750350000000004</v>
      </c>
      <c r="J865" s="12">
        <v>273</v>
      </c>
    </row>
    <row r="866" spans="1:10" ht="38.25">
      <c r="A866" s="56">
        <v>863</v>
      </c>
      <c r="B866" s="13">
        <v>988588</v>
      </c>
      <c r="C866" s="13" t="s">
        <v>1585</v>
      </c>
      <c r="D866" s="6" t="s">
        <v>1586</v>
      </c>
      <c r="E866" s="6" t="s">
        <v>1588</v>
      </c>
      <c r="F866" s="6" t="s">
        <v>1033</v>
      </c>
      <c r="G866" s="9">
        <v>2.1667</v>
      </c>
      <c r="H866" s="12">
        <v>260</v>
      </c>
      <c r="I866" s="29">
        <v>2.2750350000000004</v>
      </c>
      <c r="J866" s="12">
        <v>273</v>
      </c>
    </row>
    <row r="867" spans="1:10" ht="63.75">
      <c r="A867" s="56">
        <v>864</v>
      </c>
      <c r="B867" s="13">
        <v>98906</v>
      </c>
      <c r="C867" s="13" t="s">
        <v>1589</v>
      </c>
      <c r="D867" s="6" t="s">
        <v>1590</v>
      </c>
      <c r="E867" s="6" t="s">
        <v>1591</v>
      </c>
      <c r="F867" s="6" t="s">
        <v>1592</v>
      </c>
      <c r="G867" s="9">
        <v>0.5238</v>
      </c>
      <c r="H867" s="12">
        <v>104.76</v>
      </c>
      <c r="I867" s="29">
        <v>0.5499900000000001</v>
      </c>
      <c r="J867" s="12">
        <v>110</v>
      </c>
    </row>
    <row r="868" spans="1:10" ht="25.5">
      <c r="A868" s="56">
        <v>865</v>
      </c>
      <c r="B868" s="14">
        <v>106976</v>
      </c>
      <c r="C868" s="13" t="s">
        <v>1589</v>
      </c>
      <c r="D868" s="6" t="s">
        <v>1593</v>
      </c>
      <c r="E868" s="6" t="s">
        <v>1594</v>
      </c>
      <c r="F868" s="6" t="s">
        <v>1595</v>
      </c>
      <c r="G868" s="9">
        <v>0.5238</v>
      </c>
      <c r="H868" s="12">
        <v>104.76</v>
      </c>
      <c r="I868" s="29">
        <v>0.5499900000000001</v>
      </c>
      <c r="J868" s="12">
        <v>110</v>
      </c>
    </row>
    <row r="869" spans="1:10" ht="25.5">
      <c r="A869" s="56">
        <v>866</v>
      </c>
      <c r="B869" s="14">
        <v>109436</v>
      </c>
      <c r="C869" s="13" t="s">
        <v>1589</v>
      </c>
      <c r="D869" s="6" t="s">
        <v>1590</v>
      </c>
      <c r="E869" s="6" t="s">
        <v>1820</v>
      </c>
      <c r="F869" s="6" t="s">
        <v>15</v>
      </c>
      <c r="G869" s="9">
        <v>0.5238</v>
      </c>
      <c r="H869" s="12">
        <v>104.76</v>
      </c>
      <c r="I869" s="29">
        <v>0.5499900000000001</v>
      </c>
      <c r="J869" s="12">
        <v>110</v>
      </c>
    </row>
    <row r="870" spans="1:10" ht="25.5">
      <c r="A870" s="56">
        <v>867</v>
      </c>
      <c r="B870" s="13">
        <v>98914</v>
      </c>
      <c r="C870" s="13" t="s">
        <v>1596</v>
      </c>
      <c r="D870" s="6" t="s">
        <v>1597</v>
      </c>
      <c r="E870" s="6" t="s">
        <v>1598</v>
      </c>
      <c r="F870" s="6" t="s">
        <v>841</v>
      </c>
      <c r="G870" s="9">
        <v>7.8095</v>
      </c>
      <c r="H870" s="12">
        <v>156.19</v>
      </c>
      <c r="I870" s="29">
        <v>8.199975</v>
      </c>
      <c r="J870" s="12">
        <v>164</v>
      </c>
    </row>
    <row r="871" spans="1:10" ht="25.5">
      <c r="A871" s="56">
        <v>868</v>
      </c>
      <c r="B871" s="14">
        <v>108421</v>
      </c>
      <c r="C871" s="13" t="s">
        <v>1779</v>
      </c>
      <c r="D871" s="6" t="s">
        <v>1780</v>
      </c>
      <c r="E871" s="6" t="s">
        <v>1781</v>
      </c>
      <c r="F871" s="6" t="s">
        <v>1782</v>
      </c>
      <c r="G871" s="9">
        <v>9.785</v>
      </c>
      <c r="H871" s="12">
        <v>587.1</v>
      </c>
      <c r="I871" s="29">
        <v>10.27425</v>
      </c>
      <c r="J871" s="12">
        <v>616</v>
      </c>
    </row>
    <row r="872" spans="1:10" ht="25.5">
      <c r="A872" s="56">
        <v>869</v>
      </c>
      <c r="B872" s="13">
        <v>98167</v>
      </c>
      <c r="C872" s="13" t="s">
        <v>1599</v>
      </c>
      <c r="D872" s="6" t="s">
        <v>1600</v>
      </c>
      <c r="E872" s="6" t="s">
        <v>1601</v>
      </c>
      <c r="F872" s="6" t="s">
        <v>11</v>
      </c>
      <c r="G872" s="9">
        <v>0.345</v>
      </c>
      <c r="H872" s="12">
        <v>51.75</v>
      </c>
      <c r="I872" s="29">
        <v>0.36224999999999996</v>
      </c>
      <c r="J872" s="12">
        <v>54</v>
      </c>
    </row>
    <row r="873" spans="1:10" ht="15">
      <c r="A873" s="56">
        <v>870</v>
      </c>
      <c r="B873" s="13">
        <v>98175</v>
      </c>
      <c r="C873" s="13" t="s">
        <v>1602</v>
      </c>
      <c r="D873" s="6" t="s">
        <v>1603</v>
      </c>
      <c r="E873" s="6" t="s">
        <v>1604</v>
      </c>
      <c r="F873" s="6" t="s">
        <v>11</v>
      </c>
      <c r="G873" s="9">
        <v>0.5763</v>
      </c>
      <c r="H873" s="12">
        <v>34.578</v>
      </c>
      <c r="I873" s="29">
        <v>0.6051150000000001</v>
      </c>
      <c r="J873" s="12">
        <v>36</v>
      </c>
    </row>
    <row r="874" spans="1:10" s="44" customFormat="1" ht="38.25">
      <c r="A874" s="56">
        <v>871</v>
      </c>
      <c r="B874" s="13">
        <v>988731</v>
      </c>
      <c r="C874" s="13" t="s">
        <v>1605</v>
      </c>
      <c r="D874" s="6" t="s">
        <v>1606</v>
      </c>
      <c r="E874" s="6" t="s">
        <v>1607</v>
      </c>
      <c r="F874" s="6" t="s">
        <v>808</v>
      </c>
      <c r="G874" s="28">
        <f>VLOOKUP($B874,'[1]15.04.2022'!$B$1:$K$1800,7,FALSE)</f>
        <v>14.29</v>
      </c>
      <c r="H874" s="19">
        <f>VLOOKUP($B874,'[1]15.04.2022'!$B$1:$K$1800,8,FALSE)</f>
        <v>857.4</v>
      </c>
      <c r="I874" s="19">
        <f>VLOOKUP($B874,'[1]15.04.2022'!$B$1:$K$1800,9,FALSE)</f>
        <v>15.0045</v>
      </c>
      <c r="J874" s="19">
        <f>VLOOKUP($B874,'[1]15.04.2022'!$B$1:$K$1800,10,FALSE)</f>
        <v>900</v>
      </c>
    </row>
    <row r="875" spans="1:10" s="44" customFormat="1" ht="38.25">
      <c r="A875" s="56">
        <v>872</v>
      </c>
      <c r="B875" s="13">
        <v>987123</v>
      </c>
      <c r="C875" s="13" t="s">
        <v>1608</v>
      </c>
      <c r="D875" s="6" t="s">
        <v>1609</v>
      </c>
      <c r="E875" s="6" t="s">
        <v>1610</v>
      </c>
      <c r="F875" s="6" t="s">
        <v>792</v>
      </c>
      <c r="G875" s="28">
        <f>VLOOKUP($B875,'[1]15.04.2022'!$B$1:$K$1800,7,FALSE)</f>
        <v>18.8338</v>
      </c>
      <c r="H875" s="19">
        <f>VLOOKUP($B875,'[1]15.04.2022'!$B$1:$K$1800,8,FALSE)</f>
        <v>1130.03</v>
      </c>
      <c r="I875" s="19">
        <f>VLOOKUP($B875,'[1]15.04.2022'!$B$1:$K$1800,9,FALSE)</f>
        <v>19.78</v>
      </c>
      <c r="J875" s="19">
        <f>VLOOKUP($B875,'[1]15.04.2022'!$B$1:$K$1800,10,FALSE)</f>
        <v>1187</v>
      </c>
    </row>
    <row r="876" spans="1:10" s="44" customFormat="1" ht="38.25">
      <c r="A876" s="56">
        <v>873</v>
      </c>
      <c r="B876" s="4">
        <v>101966</v>
      </c>
      <c r="C876" s="15" t="s">
        <v>1608</v>
      </c>
      <c r="D876" s="6" t="s">
        <v>1609</v>
      </c>
      <c r="E876" s="16" t="s">
        <v>1611</v>
      </c>
      <c r="F876" s="16" t="s">
        <v>1612</v>
      </c>
      <c r="G876" s="28">
        <f>VLOOKUP($B876,'[1]15.04.2022'!$B$1:$K$1800,7,FALSE)</f>
        <v>18.8338</v>
      </c>
      <c r="H876" s="19">
        <f>VLOOKUP($B876,'[1]15.04.2022'!$B$1:$K$1800,8,FALSE)</f>
        <v>1130.03</v>
      </c>
      <c r="I876" s="19">
        <f>VLOOKUP($B876,'[1]15.04.2022'!$B$1:$K$1800,9,FALSE)</f>
        <v>19.78</v>
      </c>
      <c r="J876" s="19">
        <f>VLOOKUP($B876,'[1]15.04.2022'!$B$1:$K$1800,10,FALSE)</f>
        <v>1187</v>
      </c>
    </row>
    <row r="877" spans="1:10" s="44" customFormat="1" ht="38.25">
      <c r="A877" s="56">
        <v>874</v>
      </c>
      <c r="B877" s="4">
        <v>109452</v>
      </c>
      <c r="C877" s="15" t="s">
        <v>1608</v>
      </c>
      <c r="D877" s="6" t="s">
        <v>1609</v>
      </c>
      <c r="E877" s="16" t="s">
        <v>1821</v>
      </c>
      <c r="F877" s="16" t="s">
        <v>15</v>
      </c>
      <c r="G877" s="28">
        <f>VLOOKUP($B877,'[1]15.04.2022'!$B$1:$K$1800,7,FALSE)</f>
        <v>18.8338</v>
      </c>
      <c r="H877" s="19">
        <f>VLOOKUP($B877,'[1]15.04.2022'!$B$1:$K$1800,8,FALSE)</f>
        <v>1130.03</v>
      </c>
      <c r="I877" s="19">
        <f>VLOOKUP($B877,'[1]15.04.2022'!$B$1:$K$1800,9,FALSE)</f>
        <v>19.78</v>
      </c>
      <c r="J877" s="19">
        <f>VLOOKUP($B877,'[1]15.04.2022'!$B$1:$K$1800,10,FALSE)</f>
        <v>1187</v>
      </c>
    </row>
    <row r="878" spans="1:10" s="44" customFormat="1" ht="38.25">
      <c r="A878" s="56">
        <v>875</v>
      </c>
      <c r="B878" s="13">
        <v>987131</v>
      </c>
      <c r="C878" s="13" t="s">
        <v>1613</v>
      </c>
      <c r="D878" s="6" t="s">
        <v>1614</v>
      </c>
      <c r="E878" s="6" t="s">
        <v>1615</v>
      </c>
      <c r="F878" s="6" t="s">
        <v>792</v>
      </c>
      <c r="G878" s="28">
        <f>VLOOKUP($B878,'[1]15.04.2022'!$B$1:$K$1800,7,FALSE)</f>
        <v>26.987</v>
      </c>
      <c r="H878" s="19">
        <f>VLOOKUP($B878,'[1]15.04.2022'!$B$1:$K$1800,8,FALSE)</f>
        <v>1619.22</v>
      </c>
      <c r="I878" s="19">
        <f>VLOOKUP($B878,'[1]15.04.2022'!$B$1:$K$1800,9,FALSE)</f>
        <v>28.34</v>
      </c>
      <c r="J878" s="19">
        <f>VLOOKUP($B878,'[1]15.04.2022'!$B$1:$K$1800,10,FALSE)</f>
        <v>1700</v>
      </c>
    </row>
    <row r="879" spans="1:10" s="44" customFormat="1" ht="38.25">
      <c r="A879" s="56">
        <v>876</v>
      </c>
      <c r="B879" s="4">
        <v>101974</v>
      </c>
      <c r="C879" s="15" t="s">
        <v>1613</v>
      </c>
      <c r="D879" s="6" t="s">
        <v>1614</v>
      </c>
      <c r="E879" s="16" t="s">
        <v>1616</v>
      </c>
      <c r="F879" s="16" t="s">
        <v>1612</v>
      </c>
      <c r="G879" s="28">
        <f>VLOOKUP($B879,'[1]15.04.2022'!$B$1:$K$1800,7,FALSE)</f>
        <v>26.987</v>
      </c>
      <c r="H879" s="19">
        <f>VLOOKUP($B879,'[1]15.04.2022'!$B$1:$K$1800,8,FALSE)</f>
        <v>1619.22</v>
      </c>
      <c r="I879" s="19">
        <f>VLOOKUP($B879,'[1]15.04.2022'!$B$1:$K$1800,9,FALSE)</f>
        <v>28.34</v>
      </c>
      <c r="J879" s="19">
        <f>VLOOKUP($B879,'[1]15.04.2022'!$B$1:$K$1800,10,FALSE)</f>
        <v>1700</v>
      </c>
    </row>
    <row r="880" spans="1:10" s="44" customFormat="1" ht="38.25">
      <c r="A880" s="56">
        <v>877</v>
      </c>
      <c r="B880" s="4">
        <v>109479</v>
      </c>
      <c r="C880" s="15" t="s">
        <v>1613</v>
      </c>
      <c r="D880" s="6" t="s">
        <v>1614</v>
      </c>
      <c r="E880" s="16" t="s">
        <v>1822</v>
      </c>
      <c r="F880" s="16" t="s">
        <v>15</v>
      </c>
      <c r="G880" s="28">
        <f>VLOOKUP($B880,'[1]15.04.2022'!$B$1:$K$1800,7,FALSE)</f>
        <v>26.987</v>
      </c>
      <c r="H880" s="19">
        <f>VLOOKUP($B880,'[1]15.04.2022'!$B$1:$K$1800,8,FALSE)</f>
        <v>1619.22</v>
      </c>
      <c r="I880" s="19">
        <f>VLOOKUP($B880,'[1]15.04.2022'!$B$1:$K$1800,9,FALSE)</f>
        <v>28.34</v>
      </c>
      <c r="J880" s="19">
        <f>VLOOKUP($B880,'[1]15.04.2022'!$B$1:$K$1800,10,FALSE)</f>
        <v>1700</v>
      </c>
    </row>
    <row r="881" spans="1:10" ht="38.25">
      <c r="A881" s="56">
        <v>878</v>
      </c>
      <c r="B881" s="14">
        <v>105813</v>
      </c>
      <c r="C881" s="13" t="s">
        <v>1617</v>
      </c>
      <c r="D881" s="6" t="s">
        <v>1618</v>
      </c>
      <c r="E881" s="6" t="s">
        <v>1619</v>
      </c>
      <c r="F881" s="6" t="s">
        <v>1620</v>
      </c>
      <c r="G881" s="9">
        <v>14.82</v>
      </c>
      <c r="H881" s="12">
        <v>1778.4</v>
      </c>
      <c r="I881" s="29">
        <v>15.561000000000002</v>
      </c>
      <c r="J881" s="12">
        <v>1867</v>
      </c>
    </row>
    <row r="882" spans="1:10" ht="38.25">
      <c r="A882" s="56">
        <v>879</v>
      </c>
      <c r="B882" s="14">
        <v>105821</v>
      </c>
      <c r="C882" s="13" t="s">
        <v>1621</v>
      </c>
      <c r="D882" s="6" t="s">
        <v>1622</v>
      </c>
      <c r="E882" s="6" t="s">
        <v>1623</v>
      </c>
      <c r="F882" s="6" t="s">
        <v>1620</v>
      </c>
      <c r="G882" s="28">
        <v>29.635</v>
      </c>
      <c r="H882" s="12">
        <v>1778.095238095238</v>
      </c>
      <c r="I882" s="29">
        <v>31.116750000000003</v>
      </c>
      <c r="J882" s="12">
        <v>1867</v>
      </c>
    </row>
    <row r="883" spans="1:10" ht="38.25">
      <c r="A883" s="56">
        <v>880</v>
      </c>
      <c r="B883" s="13">
        <v>987654</v>
      </c>
      <c r="C883" s="13" t="s">
        <v>1624</v>
      </c>
      <c r="D883" s="6" t="s">
        <v>1625</v>
      </c>
      <c r="E883" s="6" t="s">
        <v>1789</v>
      </c>
      <c r="F883" s="6" t="s">
        <v>1626</v>
      </c>
      <c r="G883" s="9">
        <v>14.3656</v>
      </c>
      <c r="H883" s="12">
        <v>2585.808</v>
      </c>
      <c r="I883" s="29">
        <v>15.08388</v>
      </c>
      <c r="J883" s="12">
        <v>2715</v>
      </c>
    </row>
    <row r="884" spans="1:10" ht="38.25">
      <c r="A884" s="56">
        <v>881</v>
      </c>
      <c r="B884" s="14">
        <v>107417</v>
      </c>
      <c r="C884" s="13" t="s">
        <v>1627</v>
      </c>
      <c r="D884" s="6" t="s">
        <v>1628</v>
      </c>
      <c r="E884" s="6" t="s">
        <v>1790</v>
      </c>
      <c r="F884" s="6" t="s">
        <v>1626</v>
      </c>
      <c r="G884" s="9">
        <v>18.2612</v>
      </c>
      <c r="H884" s="12">
        <v>3287.0159999999996</v>
      </c>
      <c r="I884" s="29">
        <v>19.17426</v>
      </c>
      <c r="J884" s="12">
        <v>3451</v>
      </c>
    </row>
    <row r="885" spans="1:10" s="44" customFormat="1" ht="25.5">
      <c r="A885" s="56">
        <v>882</v>
      </c>
      <c r="B885" s="13">
        <v>966568</v>
      </c>
      <c r="C885" s="13" t="s">
        <v>1629</v>
      </c>
      <c r="D885" s="6" t="s">
        <v>1630</v>
      </c>
      <c r="E885" s="6" t="s">
        <v>1631</v>
      </c>
      <c r="F885" s="6" t="s">
        <v>786</v>
      </c>
      <c r="G885" s="28">
        <f>VLOOKUP($B885,'[1]15.04.2022'!$B$1:$K$1800,7,FALSE)</f>
        <v>2.6757</v>
      </c>
      <c r="H885" s="19">
        <f>VLOOKUP($B885,'[1]15.04.2022'!$B$1:$K$1800,8,FALSE)</f>
        <v>321.08</v>
      </c>
      <c r="I885" s="19">
        <f>VLOOKUP($B885,'[1]15.04.2022'!$B$1:$K$1800,9,FALSE)</f>
        <v>2.81</v>
      </c>
      <c r="J885" s="19">
        <f>VLOOKUP($B885,'[1]15.04.2022'!$B$1:$K$1800,10,FALSE)</f>
        <v>337</v>
      </c>
    </row>
    <row r="886" spans="1:10" s="44" customFormat="1" ht="25.5">
      <c r="A886" s="56">
        <v>883</v>
      </c>
      <c r="B886" s="13">
        <v>966541</v>
      </c>
      <c r="C886" s="13" t="s">
        <v>1632</v>
      </c>
      <c r="D886" s="6" t="s">
        <v>1633</v>
      </c>
      <c r="E886" s="6" t="s">
        <v>1634</v>
      </c>
      <c r="F886" s="6" t="s">
        <v>808</v>
      </c>
      <c r="G886" s="9">
        <v>4.583333333333333</v>
      </c>
      <c r="H886" s="12">
        <v>550</v>
      </c>
      <c r="I886" s="29">
        <v>4.8125</v>
      </c>
      <c r="J886" s="12">
        <v>578</v>
      </c>
    </row>
    <row r="887" spans="1:10" s="44" customFormat="1" ht="25.5">
      <c r="A887" s="56">
        <v>884</v>
      </c>
      <c r="B887" s="13">
        <v>108081</v>
      </c>
      <c r="C887" s="13" t="s">
        <v>1632</v>
      </c>
      <c r="D887" s="6" t="s">
        <v>1633</v>
      </c>
      <c r="E887" s="6" t="s">
        <v>1736</v>
      </c>
      <c r="F887" s="6" t="s">
        <v>1764</v>
      </c>
      <c r="G887" s="9">
        <v>4.583333333333333</v>
      </c>
      <c r="H887" s="12">
        <v>550</v>
      </c>
      <c r="I887" s="29">
        <v>4.8125</v>
      </c>
      <c r="J887" s="12">
        <v>578</v>
      </c>
    </row>
    <row r="888" spans="1:10" s="44" customFormat="1" ht="25.5">
      <c r="A888" s="56">
        <v>885</v>
      </c>
      <c r="B888" s="13">
        <v>108448</v>
      </c>
      <c r="C888" s="13" t="s">
        <v>1783</v>
      </c>
      <c r="D888" s="6" t="s">
        <v>1784</v>
      </c>
      <c r="E888" s="6" t="s">
        <v>1785</v>
      </c>
      <c r="F888" s="6" t="s">
        <v>1764</v>
      </c>
      <c r="G888" s="28">
        <f>VLOOKUP($B888,'[1]15.04.2022'!$B$1:$K$1800,7,FALSE)</f>
        <v>6.502</v>
      </c>
      <c r="H888" s="19">
        <f>VLOOKUP($B888,'[1]15.04.2022'!$B$1:$K$1800,8,FALSE)</f>
        <v>780.24</v>
      </c>
      <c r="I888" s="19">
        <f>VLOOKUP($B888,'[1]15.04.2022'!$B$1:$K$1800,9,FALSE)</f>
        <v>6.827</v>
      </c>
      <c r="J888" s="19">
        <f>VLOOKUP($B888,'[1]15.04.2022'!$B$1:$K$1800,10,FALSE)</f>
        <v>819</v>
      </c>
    </row>
    <row r="889" spans="1:10" ht="38.25">
      <c r="A889" s="56">
        <v>886</v>
      </c>
      <c r="B889" s="17">
        <v>102318</v>
      </c>
      <c r="C889" s="17" t="s">
        <v>1635</v>
      </c>
      <c r="D889" s="18" t="s">
        <v>1636</v>
      </c>
      <c r="E889" s="18" t="s">
        <v>1637</v>
      </c>
      <c r="F889" s="18" t="s">
        <v>1311</v>
      </c>
      <c r="G889" s="9">
        <v>37.2557</v>
      </c>
      <c r="H889" s="12">
        <v>1117.6709999999998</v>
      </c>
      <c r="I889" s="29">
        <v>39.118485</v>
      </c>
      <c r="J889" s="12">
        <v>1174</v>
      </c>
    </row>
    <row r="890" spans="1:10" ht="25.5">
      <c r="A890" s="56">
        <v>887</v>
      </c>
      <c r="B890" s="14">
        <v>106909</v>
      </c>
      <c r="C890" s="13" t="s">
        <v>1638</v>
      </c>
      <c r="D890" s="6" t="s">
        <v>1639</v>
      </c>
      <c r="E890" s="6" t="s">
        <v>1640</v>
      </c>
      <c r="F890" s="6" t="s">
        <v>1641</v>
      </c>
      <c r="G890" s="9">
        <v>37.2557</v>
      </c>
      <c r="H890" s="12">
        <v>1117.6709999999998</v>
      </c>
      <c r="I890" s="29">
        <v>39.118485</v>
      </c>
      <c r="J890" s="12">
        <v>1174</v>
      </c>
    </row>
    <row r="891" spans="1:10" ht="25.5">
      <c r="A891" s="56">
        <v>888</v>
      </c>
      <c r="B891" s="13">
        <v>987239</v>
      </c>
      <c r="C891" s="13" t="s">
        <v>1638</v>
      </c>
      <c r="D891" s="6" t="s">
        <v>1639</v>
      </c>
      <c r="E891" s="6" t="s">
        <v>1642</v>
      </c>
      <c r="F891" s="6" t="s">
        <v>1311</v>
      </c>
      <c r="G891" s="9">
        <v>37.2557</v>
      </c>
      <c r="H891" s="12">
        <v>1117.6709999999998</v>
      </c>
      <c r="I891" s="29">
        <v>39.118485</v>
      </c>
      <c r="J891" s="12">
        <v>1174</v>
      </c>
    </row>
    <row r="892" spans="1:10" ht="25.5">
      <c r="A892" s="56">
        <v>889</v>
      </c>
      <c r="B892" s="13">
        <v>962287</v>
      </c>
      <c r="C892" s="13" t="s">
        <v>1643</v>
      </c>
      <c r="D892" s="6" t="s">
        <v>1644</v>
      </c>
      <c r="E892" s="6" t="s">
        <v>1645</v>
      </c>
      <c r="F892" s="6" t="s">
        <v>11</v>
      </c>
      <c r="G892" s="9">
        <v>0.8381</v>
      </c>
      <c r="H892" s="12">
        <v>41.905</v>
      </c>
      <c r="I892" s="29">
        <v>0.880005</v>
      </c>
      <c r="J892" s="12">
        <v>44</v>
      </c>
    </row>
    <row r="893" spans="1:10" ht="15">
      <c r="A893" s="56">
        <v>890</v>
      </c>
      <c r="B893" s="13">
        <v>962295</v>
      </c>
      <c r="C893" s="13" t="s">
        <v>1643</v>
      </c>
      <c r="D893" s="6" t="s">
        <v>1644</v>
      </c>
      <c r="E893" s="6" t="s">
        <v>1646</v>
      </c>
      <c r="F893" s="6" t="s">
        <v>12</v>
      </c>
      <c r="G893" s="9">
        <v>0.8381</v>
      </c>
      <c r="H893" s="12">
        <v>41.905</v>
      </c>
      <c r="I893" s="29">
        <v>0.880005</v>
      </c>
      <c r="J893" s="12">
        <v>44</v>
      </c>
    </row>
    <row r="894" spans="1:10" ht="25.5">
      <c r="A894" s="56">
        <v>891</v>
      </c>
      <c r="B894" s="13">
        <v>98159</v>
      </c>
      <c r="C894" s="13" t="s">
        <v>1647</v>
      </c>
      <c r="D894" s="6" t="s">
        <v>1648</v>
      </c>
      <c r="E894" s="6" t="s">
        <v>1649</v>
      </c>
      <c r="F894" s="6" t="s">
        <v>11</v>
      </c>
      <c r="G894" s="9">
        <v>2.645</v>
      </c>
      <c r="H894" s="12">
        <v>52.9</v>
      </c>
      <c r="I894" s="29">
        <v>2.77725</v>
      </c>
      <c r="J894" s="12">
        <v>56</v>
      </c>
    </row>
    <row r="895" spans="1:10" ht="25.5">
      <c r="A895" s="56">
        <v>892</v>
      </c>
      <c r="B895" s="13">
        <v>984698</v>
      </c>
      <c r="C895" s="13" t="s">
        <v>1650</v>
      </c>
      <c r="D895" s="6" t="s">
        <v>1651</v>
      </c>
      <c r="E895" s="6" t="s">
        <v>1652</v>
      </c>
      <c r="F895" s="6" t="s">
        <v>1269</v>
      </c>
      <c r="G895" s="9">
        <v>0.7541</v>
      </c>
      <c r="H895" s="12">
        <v>45.246</v>
      </c>
      <c r="I895" s="29">
        <v>0.791805</v>
      </c>
      <c r="J895" s="12">
        <v>48</v>
      </c>
    </row>
    <row r="896" spans="1:10" ht="25.5">
      <c r="A896" s="56">
        <v>893</v>
      </c>
      <c r="B896" s="13">
        <v>968609</v>
      </c>
      <c r="C896" s="13" t="s">
        <v>1650</v>
      </c>
      <c r="D896" s="6" t="s">
        <v>1651</v>
      </c>
      <c r="E896" s="6" t="s">
        <v>1653</v>
      </c>
      <c r="F896" s="6" t="s">
        <v>27</v>
      </c>
      <c r="G896" s="9">
        <v>0.7541</v>
      </c>
      <c r="H896" s="12">
        <v>90.492</v>
      </c>
      <c r="I896" s="29">
        <v>0.791805</v>
      </c>
      <c r="J896" s="12">
        <v>95</v>
      </c>
    </row>
    <row r="897" spans="1:10" ht="25.5">
      <c r="A897" s="56">
        <v>894</v>
      </c>
      <c r="B897" s="13">
        <v>976636</v>
      </c>
      <c r="C897" s="13" t="s">
        <v>1650</v>
      </c>
      <c r="D897" s="6" t="s">
        <v>1651</v>
      </c>
      <c r="E897" s="6" t="s">
        <v>1654</v>
      </c>
      <c r="F897" s="6" t="s">
        <v>13</v>
      </c>
      <c r="G897" s="9">
        <v>0.7541</v>
      </c>
      <c r="H897" s="12">
        <v>90.492</v>
      </c>
      <c r="I897" s="29">
        <v>0.791805</v>
      </c>
      <c r="J897" s="12">
        <v>95</v>
      </c>
    </row>
    <row r="898" spans="1:10" ht="15">
      <c r="A898" s="56">
        <v>895</v>
      </c>
      <c r="B898" s="13">
        <v>998761</v>
      </c>
      <c r="C898" s="13" t="s">
        <v>1655</v>
      </c>
      <c r="D898" s="6" t="s">
        <v>1656</v>
      </c>
      <c r="E898" s="6" t="s">
        <v>1657</v>
      </c>
      <c r="F898" s="6" t="s">
        <v>27</v>
      </c>
      <c r="G898" s="9">
        <v>3.825</v>
      </c>
      <c r="H898" s="12">
        <v>38.25</v>
      </c>
      <c r="I898" s="29">
        <v>4.01625</v>
      </c>
      <c r="J898" s="12">
        <v>40</v>
      </c>
    </row>
    <row r="899" spans="1:10" ht="15">
      <c r="A899" s="56">
        <v>896</v>
      </c>
      <c r="B899" s="20">
        <v>105201</v>
      </c>
      <c r="C899" s="21" t="s">
        <v>1655</v>
      </c>
      <c r="D899" s="16" t="s">
        <v>1656</v>
      </c>
      <c r="E899" s="16" t="s">
        <v>1658</v>
      </c>
      <c r="F899" s="16" t="s">
        <v>13</v>
      </c>
      <c r="G899" s="23">
        <v>3.825</v>
      </c>
      <c r="H899" s="24">
        <v>38.25</v>
      </c>
      <c r="I899" s="29">
        <v>4.01625</v>
      </c>
      <c r="J899" s="12">
        <v>40</v>
      </c>
    </row>
    <row r="900" spans="1:10" ht="15">
      <c r="A900" s="56">
        <v>897</v>
      </c>
      <c r="B900" s="13">
        <v>998877</v>
      </c>
      <c r="C900" s="13" t="s">
        <v>1655</v>
      </c>
      <c r="D900" s="6" t="s">
        <v>1656</v>
      </c>
      <c r="E900" s="6" t="s">
        <v>1659</v>
      </c>
      <c r="F900" s="6" t="s">
        <v>1269</v>
      </c>
      <c r="G900" s="9">
        <v>3.825</v>
      </c>
      <c r="H900" s="12">
        <v>38.25</v>
      </c>
      <c r="I900" s="29">
        <v>4.01625</v>
      </c>
      <c r="J900" s="12">
        <v>40</v>
      </c>
    </row>
    <row r="901" spans="1:10" ht="15">
      <c r="A901" s="56">
        <v>898</v>
      </c>
      <c r="B901" s="13">
        <v>998745</v>
      </c>
      <c r="C901" s="13" t="s">
        <v>1655</v>
      </c>
      <c r="D901" s="6" t="s">
        <v>1656</v>
      </c>
      <c r="E901" s="6" t="s">
        <v>1660</v>
      </c>
      <c r="F901" s="6" t="s">
        <v>27</v>
      </c>
      <c r="G901" s="9">
        <v>3.825</v>
      </c>
      <c r="H901" s="12">
        <v>76.5</v>
      </c>
      <c r="I901" s="29">
        <v>4.01625</v>
      </c>
      <c r="J901" s="12">
        <v>80</v>
      </c>
    </row>
    <row r="902" spans="1:10" ht="15">
      <c r="A902" s="56">
        <v>899</v>
      </c>
      <c r="B902" s="32">
        <v>998788</v>
      </c>
      <c r="C902" s="13" t="s">
        <v>1655</v>
      </c>
      <c r="D902" s="6" t="s">
        <v>1656</v>
      </c>
      <c r="E902" s="6" t="s">
        <v>1661</v>
      </c>
      <c r="F902" s="6" t="s">
        <v>13</v>
      </c>
      <c r="G902" s="9">
        <v>3.825</v>
      </c>
      <c r="H902" s="12">
        <v>76.5</v>
      </c>
      <c r="I902" s="29">
        <v>4.01625</v>
      </c>
      <c r="J902" s="12">
        <v>80</v>
      </c>
    </row>
    <row r="903" spans="1:10" ht="15">
      <c r="A903" s="56">
        <v>900</v>
      </c>
      <c r="B903" s="4">
        <v>105252</v>
      </c>
      <c r="C903" s="15" t="s">
        <v>1662</v>
      </c>
      <c r="D903" s="16" t="s">
        <v>1663</v>
      </c>
      <c r="E903" s="16" t="s">
        <v>1664</v>
      </c>
      <c r="F903" s="16" t="s">
        <v>31</v>
      </c>
      <c r="G903" s="23">
        <v>0.4467</v>
      </c>
      <c r="H903" s="24">
        <v>44.67</v>
      </c>
      <c r="I903" s="29">
        <v>0.469035</v>
      </c>
      <c r="J903" s="12">
        <v>47</v>
      </c>
    </row>
    <row r="904" spans="1:10" ht="25.5">
      <c r="A904" s="56">
        <v>901</v>
      </c>
      <c r="B904" s="13">
        <v>968986</v>
      </c>
      <c r="C904" s="13" t="s">
        <v>1662</v>
      </c>
      <c r="D904" s="6" t="s">
        <v>1663</v>
      </c>
      <c r="E904" s="6" t="s">
        <v>1665</v>
      </c>
      <c r="F904" s="6" t="s">
        <v>11</v>
      </c>
      <c r="G904" s="9">
        <v>0.4467</v>
      </c>
      <c r="H904" s="12">
        <v>53.604</v>
      </c>
      <c r="I904" s="29">
        <v>0.469035</v>
      </c>
      <c r="J904" s="12">
        <v>56</v>
      </c>
    </row>
    <row r="905" spans="1:10" ht="15">
      <c r="A905" s="56">
        <v>902</v>
      </c>
      <c r="B905" s="13">
        <v>975796</v>
      </c>
      <c r="C905" s="13" t="s">
        <v>1662</v>
      </c>
      <c r="D905" s="6" t="s">
        <v>1663</v>
      </c>
      <c r="E905" s="6" t="s">
        <v>1666</v>
      </c>
      <c r="F905" s="6" t="s">
        <v>88</v>
      </c>
      <c r="G905" s="9">
        <v>0.4467</v>
      </c>
      <c r="H905" s="12">
        <v>53.604</v>
      </c>
      <c r="I905" s="29">
        <v>0.469035</v>
      </c>
      <c r="J905" s="12">
        <v>56</v>
      </c>
    </row>
    <row r="906" spans="1:10" ht="25.5">
      <c r="A906" s="56">
        <v>903</v>
      </c>
      <c r="B906" s="4">
        <v>105236</v>
      </c>
      <c r="C906" s="15" t="s">
        <v>1667</v>
      </c>
      <c r="D906" s="16" t="s">
        <v>1668</v>
      </c>
      <c r="E906" s="16" t="s">
        <v>1669</v>
      </c>
      <c r="F906" s="8" t="s">
        <v>11</v>
      </c>
      <c r="G906" s="23">
        <v>1.785</v>
      </c>
      <c r="H906" s="24">
        <v>17.85</v>
      </c>
      <c r="I906" s="29">
        <v>1.87425</v>
      </c>
      <c r="J906" s="12">
        <v>19</v>
      </c>
    </row>
    <row r="907" spans="1:10" ht="15">
      <c r="A907" s="56">
        <v>904</v>
      </c>
      <c r="B907" s="13">
        <v>975788</v>
      </c>
      <c r="C907" s="13" t="s">
        <v>1667</v>
      </c>
      <c r="D907" s="6" t="s">
        <v>1668</v>
      </c>
      <c r="E907" s="6" t="s">
        <v>1670</v>
      </c>
      <c r="F907" s="6" t="s">
        <v>88</v>
      </c>
      <c r="G907" s="9">
        <v>1.785</v>
      </c>
      <c r="H907" s="12">
        <v>17.85</v>
      </c>
      <c r="I907" s="29">
        <v>1.87425</v>
      </c>
      <c r="J907" s="12">
        <v>19</v>
      </c>
    </row>
    <row r="908" spans="1:10" ht="38.25">
      <c r="A908" s="56">
        <v>905</v>
      </c>
      <c r="B908" s="13">
        <v>969001</v>
      </c>
      <c r="C908" s="13" t="s">
        <v>1667</v>
      </c>
      <c r="D908" s="6" t="s">
        <v>1668</v>
      </c>
      <c r="E908" s="6" t="s">
        <v>1671</v>
      </c>
      <c r="F908" s="6" t="s">
        <v>303</v>
      </c>
      <c r="G908" s="9">
        <v>1.785</v>
      </c>
      <c r="H908" s="12">
        <v>17.85</v>
      </c>
      <c r="I908" s="29">
        <v>1.87425</v>
      </c>
      <c r="J908" s="12">
        <v>19</v>
      </c>
    </row>
    <row r="909" spans="1:10" ht="15">
      <c r="A909" s="56">
        <v>906</v>
      </c>
      <c r="B909" s="13">
        <v>972479</v>
      </c>
      <c r="C909" s="13" t="s">
        <v>1667</v>
      </c>
      <c r="D909" s="6" t="s">
        <v>1668</v>
      </c>
      <c r="E909" s="6" t="s">
        <v>1672</v>
      </c>
      <c r="F909" s="6" t="s">
        <v>41</v>
      </c>
      <c r="G909" s="9">
        <v>1.785</v>
      </c>
      <c r="H909" s="12">
        <v>17.85</v>
      </c>
      <c r="I909" s="29">
        <v>1.87425</v>
      </c>
      <c r="J909" s="12">
        <v>19</v>
      </c>
    </row>
    <row r="910" spans="1:10" ht="15">
      <c r="A910" s="56">
        <v>907</v>
      </c>
      <c r="B910" s="4">
        <v>105244</v>
      </c>
      <c r="C910" s="15" t="s">
        <v>1667</v>
      </c>
      <c r="D910" s="16" t="s">
        <v>1668</v>
      </c>
      <c r="E910" s="16" t="s">
        <v>1673</v>
      </c>
      <c r="F910" s="16" t="s">
        <v>31</v>
      </c>
      <c r="G910" s="23">
        <v>1.785</v>
      </c>
      <c r="H910" s="24">
        <v>17.85</v>
      </c>
      <c r="I910" s="29">
        <v>1.87425</v>
      </c>
      <c r="J910" s="12">
        <v>19</v>
      </c>
    </row>
    <row r="911" spans="1:10" ht="15">
      <c r="A911" s="56">
        <v>908</v>
      </c>
      <c r="B911" s="13">
        <v>968951</v>
      </c>
      <c r="C911" s="13" t="s">
        <v>1667</v>
      </c>
      <c r="D911" s="6" t="s">
        <v>1668</v>
      </c>
      <c r="E911" s="6" t="s">
        <v>1674</v>
      </c>
      <c r="F911" s="6" t="s">
        <v>231</v>
      </c>
      <c r="G911" s="9">
        <v>1.785</v>
      </c>
      <c r="H911" s="12">
        <v>35.7</v>
      </c>
      <c r="I911" s="29">
        <v>1.87425</v>
      </c>
      <c r="J911" s="12">
        <v>37</v>
      </c>
    </row>
    <row r="912" spans="1:10" ht="25.5">
      <c r="A912" s="56">
        <v>909</v>
      </c>
      <c r="B912" s="13">
        <v>99406</v>
      </c>
      <c r="C912" s="13" t="s">
        <v>1675</v>
      </c>
      <c r="D912" s="6" t="s">
        <v>1676</v>
      </c>
      <c r="E912" s="6" t="s">
        <v>1677</v>
      </c>
      <c r="F912" s="6" t="s">
        <v>11</v>
      </c>
      <c r="G912" s="9">
        <v>4.598</v>
      </c>
      <c r="H912" s="12">
        <v>22.99</v>
      </c>
      <c r="I912" s="29">
        <v>4.8279</v>
      </c>
      <c r="J912" s="12">
        <v>24</v>
      </c>
    </row>
    <row r="913" spans="1:10" ht="25.5">
      <c r="A913" s="56">
        <v>910</v>
      </c>
      <c r="B913" s="13">
        <v>967491</v>
      </c>
      <c r="C913" s="13" t="s">
        <v>1675</v>
      </c>
      <c r="D913" s="6" t="s">
        <v>1676</v>
      </c>
      <c r="E913" s="6" t="s">
        <v>1678</v>
      </c>
      <c r="F913" s="6" t="s">
        <v>222</v>
      </c>
      <c r="G913" s="9">
        <v>4.598</v>
      </c>
      <c r="H913" s="12">
        <v>22.99</v>
      </c>
      <c r="I913" s="29">
        <v>4.8279</v>
      </c>
      <c r="J913" s="12">
        <v>24</v>
      </c>
    </row>
    <row r="914" spans="1:10" ht="15">
      <c r="A914" s="56">
        <v>911</v>
      </c>
      <c r="B914" s="13">
        <v>108758</v>
      </c>
      <c r="C914" s="13" t="s">
        <v>1675</v>
      </c>
      <c r="D914" s="6" t="s">
        <v>1676</v>
      </c>
      <c r="E914" s="6" t="s">
        <v>1809</v>
      </c>
      <c r="F914" s="6" t="s">
        <v>1810</v>
      </c>
      <c r="G914" s="9">
        <v>4.598</v>
      </c>
      <c r="H914" s="12">
        <v>22.99</v>
      </c>
      <c r="I914" s="29">
        <v>4.8279</v>
      </c>
      <c r="J914" s="12">
        <v>24</v>
      </c>
    </row>
    <row r="915" spans="1:10" ht="25.5">
      <c r="A915" s="56">
        <v>912</v>
      </c>
      <c r="B915" s="13">
        <v>98079</v>
      </c>
      <c r="C915" s="13" t="s">
        <v>1679</v>
      </c>
      <c r="D915" s="6" t="s">
        <v>1680</v>
      </c>
      <c r="E915" s="6" t="s">
        <v>1681</v>
      </c>
      <c r="F915" s="8" t="s">
        <v>11</v>
      </c>
      <c r="G915" s="28">
        <v>14.074</v>
      </c>
      <c r="H915" s="12">
        <v>70.37</v>
      </c>
      <c r="I915" s="29">
        <v>14.777700000000001</v>
      </c>
      <c r="J915" s="12">
        <v>74</v>
      </c>
    </row>
    <row r="916" spans="1:10" ht="25.5">
      <c r="A916" s="56">
        <v>913</v>
      </c>
      <c r="B916" s="13">
        <v>969184</v>
      </c>
      <c r="C916" s="13" t="s">
        <v>1682</v>
      </c>
      <c r="D916" s="6" t="s">
        <v>1683</v>
      </c>
      <c r="E916" s="6" t="s">
        <v>1684</v>
      </c>
      <c r="F916" s="6" t="s">
        <v>1685</v>
      </c>
      <c r="G916" s="9">
        <v>15.0111</v>
      </c>
      <c r="H916" s="12">
        <v>75.05550000000001</v>
      </c>
      <c r="I916" s="29">
        <v>15.761655000000001</v>
      </c>
      <c r="J916" s="12">
        <v>79</v>
      </c>
    </row>
    <row r="917" spans="1:10" ht="51">
      <c r="A917" s="56">
        <v>914</v>
      </c>
      <c r="B917" s="14">
        <v>105848</v>
      </c>
      <c r="C917" s="13" t="s">
        <v>1682</v>
      </c>
      <c r="D917" s="6" t="s">
        <v>1683</v>
      </c>
      <c r="E917" s="6" t="s">
        <v>1686</v>
      </c>
      <c r="F917" s="6" t="s">
        <v>1687</v>
      </c>
      <c r="G917" s="9">
        <v>15.0111</v>
      </c>
      <c r="H917" s="12">
        <v>150.11100000000002</v>
      </c>
      <c r="I917" s="29">
        <v>15.761655000000001</v>
      </c>
      <c r="J917" s="12">
        <v>158</v>
      </c>
    </row>
    <row r="918" spans="1:10" ht="25.5">
      <c r="A918" s="56">
        <v>915</v>
      </c>
      <c r="B918" s="13">
        <v>965162</v>
      </c>
      <c r="C918" s="13" t="s">
        <v>1688</v>
      </c>
      <c r="D918" s="6" t="s">
        <v>1689</v>
      </c>
      <c r="E918" s="6" t="s">
        <v>1690</v>
      </c>
      <c r="F918" s="6" t="s">
        <v>13</v>
      </c>
      <c r="G918" s="9">
        <v>14.9523</v>
      </c>
      <c r="H918" s="12">
        <v>149.523</v>
      </c>
      <c r="I918" s="29">
        <v>15.699915</v>
      </c>
      <c r="J918" s="12">
        <v>157</v>
      </c>
    </row>
    <row r="919" spans="1:10" ht="25.5">
      <c r="A919" s="56">
        <v>916</v>
      </c>
      <c r="B919" s="13">
        <v>996874</v>
      </c>
      <c r="C919" s="13" t="s">
        <v>1691</v>
      </c>
      <c r="D919" s="6" t="s">
        <v>1692</v>
      </c>
      <c r="E919" s="6" t="s">
        <v>1693</v>
      </c>
      <c r="F919" s="6" t="s">
        <v>1685</v>
      </c>
      <c r="G919" s="9">
        <v>21.5396</v>
      </c>
      <c r="H919" s="12">
        <v>107.69800000000001</v>
      </c>
      <c r="I919" s="29">
        <v>22.616580000000003</v>
      </c>
      <c r="J919" s="12">
        <v>113</v>
      </c>
    </row>
    <row r="920" spans="1:10" ht="25.5">
      <c r="A920" s="56">
        <v>917</v>
      </c>
      <c r="B920" s="14">
        <v>106984</v>
      </c>
      <c r="C920" s="13" t="s">
        <v>1691</v>
      </c>
      <c r="D920" s="6" t="s">
        <v>1694</v>
      </c>
      <c r="E920" s="6" t="s">
        <v>1695</v>
      </c>
      <c r="F920" s="6" t="s">
        <v>1696</v>
      </c>
      <c r="G920" s="9">
        <v>21.5396</v>
      </c>
      <c r="H920" s="12">
        <v>107.69800000000001</v>
      </c>
      <c r="I920" s="29">
        <v>22.616580000000003</v>
      </c>
      <c r="J920" s="12">
        <v>113</v>
      </c>
    </row>
    <row r="921" spans="1:10" ht="25.5">
      <c r="A921" s="56">
        <v>918</v>
      </c>
      <c r="B921" s="14">
        <v>107018</v>
      </c>
      <c r="C921" s="13" t="s">
        <v>1697</v>
      </c>
      <c r="D921" s="6" t="s">
        <v>1698</v>
      </c>
      <c r="E921" s="6" t="s">
        <v>1699</v>
      </c>
      <c r="F921" s="6" t="s">
        <v>1685</v>
      </c>
      <c r="G921" s="28">
        <v>25.904</v>
      </c>
      <c r="H921" s="12">
        <v>90.664</v>
      </c>
      <c r="I921" s="29">
        <v>27.1992</v>
      </c>
      <c r="J921" s="12">
        <v>95</v>
      </c>
    </row>
    <row r="922" spans="1:10" ht="25.5">
      <c r="A922" s="56">
        <v>919</v>
      </c>
      <c r="B922" s="14">
        <v>106992</v>
      </c>
      <c r="C922" s="13" t="s">
        <v>1697</v>
      </c>
      <c r="D922" s="6" t="s">
        <v>1700</v>
      </c>
      <c r="E922" s="16" t="s">
        <v>1701</v>
      </c>
      <c r="F922" s="16" t="s">
        <v>1702</v>
      </c>
      <c r="G922" s="28">
        <v>25.904</v>
      </c>
      <c r="H922" s="12">
        <v>129.52</v>
      </c>
      <c r="I922" s="29">
        <v>27.1992</v>
      </c>
      <c r="J922" s="12">
        <v>136</v>
      </c>
    </row>
    <row r="923" spans="1:10" ht="25.5">
      <c r="A923" s="56">
        <v>920</v>
      </c>
      <c r="B923" s="13">
        <v>979392</v>
      </c>
      <c r="C923" s="13" t="s">
        <v>1703</v>
      </c>
      <c r="D923" s="6" t="s">
        <v>1704</v>
      </c>
      <c r="E923" s="6" t="s">
        <v>1705</v>
      </c>
      <c r="F923" s="6" t="s">
        <v>1685</v>
      </c>
      <c r="G923" s="28">
        <v>58.53</v>
      </c>
      <c r="H923" s="12">
        <v>292.65</v>
      </c>
      <c r="I923" s="29">
        <v>61.456500000000005</v>
      </c>
      <c r="J923" s="12">
        <v>307</v>
      </c>
    </row>
    <row r="924" spans="1:10" ht="25.5">
      <c r="A924" s="56">
        <v>921</v>
      </c>
      <c r="B924" s="14">
        <v>106585</v>
      </c>
      <c r="C924" s="13" t="s">
        <v>1703</v>
      </c>
      <c r="D924" s="6" t="s">
        <v>1704</v>
      </c>
      <c r="E924" s="6" t="s">
        <v>1706</v>
      </c>
      <c r="F924" s="16" t="s">
        <v>1707</v>
      </c>
      <c r="G924" s="28">
        <v>58.53</v>
      </c>
      <c r="H924" s="12">
        <v>292.65</v>
      </c>
      <c r="I924" s="29">
        <v>61.456500000000005</v>
      </c>
      <c r="J924" s="12">
        <v>307</v>
      </c>
    </row>
    <row r="925" spans="1:10" ht="25.5">
      <c r="A925" s="56">
        <v>922</v>
      </c>
      <c r="B925" s="14">
        <v>105856</v>
      </c>
      <c r="C925" s="13" t="s">
        <v>1703</v>
      </c>
      <c r="D925" s="6" t="s">
        <v>1704</v>
      </c>
      <c r="E925" s="6" t="s">
        <v>1708</v>
      </c>
      <c r="F925" s="16" t="s">
        <v>1709</v>
      </c>
      <c r="G925" s="28">
        <v>58.53</v>
      </c>
      <c r="H925" s="12">
        <v>292.65</v>
      </c>
      <c r="I925" s="29">
        <v>61.456500000000005</v>
      </c>
      <c r="J925" s="12">
        <v>307</v>
      </c>
    </row>
    <row r="926" spans="1:10" ht="25.5">
      <c r="A926" s="56">
        <v>923</v>
      </c>
      <c r="B926" s="14">
        <v>107425</v>
      </c>
      <c r="C926" s="13" t="s">
        <v>1703</v>
      </c>
      <c r="D926" s="6" t="s">
        <v>1704</v>
      </c>
      <c r="E926" s="6" t="s">
        <v>1710</v>
      </c>
      <c r="F926" s="16" t="s">
        <v>1711</v>
      </c>
      <c r="G926" s="28">
        <v>58.53</v>
      </c>
      <c r="H926" s="12">
        <v>292.65</v>
      </c>
      <c r="I926" s="29">
        <v>61.456500000000005</v>
      </c>
      <c r="J926" s="12">
        <v>307</v>
      </c>
    </row>
    <row r="927" spans="1:10" ht="25.5">
      <c r="A927" s="56">
        <v>924</v>
      </c>
      <c r="B927" s="13">
        <v>98094</v>
      </c>
      <c r="C927" s="13" t="s">
        <v>1712</v>
      </c>
      <c r="D927" s="6" t="s">
        <v>1713</v>
      </c>
      <c r="E927" s="6" t="s">
        <v>1714</v>
      </c>
      <c r="F927" s="6" t="s">
        <v>11</v>
      </c>
      <c r="G927" s="9">
        <v>11.18</v>
      </c>
      <c r="H927" s="12">
        <v>55.9</v>
      </c>
      <c r="I927" s="29">
        <v>11.739</v>
      </c>
      <c r="J927" s="12">
        <v>59</v>
      </c>
    </row>
    <row r="928" spans="1:10" ht="25.5">
      <c r="A928" s="56">
        <v>925</v>
      </c>
      <c r="B928" s="13">
        <v>79359</v>
      </c>
      <c r="C928" s="13" t="s">
        <v>1712</v>
      </c>
      <c r="D928" s="6" t="s">
        <v>1713</v>
      </c>
      <c r="E928" s="6" t="s">
        <v>1715</v>
      </c>
      <c r="F928" s="6" t="s">
        <v>222</v>
      </c>
      <c r="G928" s="9">
        <v>11.18</v>
      </c>
      <c r="H928" s="12">
        <v>55.9</v>
      </c>
      <c r="I928" s="29">
        <v>11.739</v>
      </c>
      <c r="J928" s="12">
        <v>59</v>
      </c>
    </row>
    <row r="929" spans="1:10" ht="15">
      <c r="A929" s="56">
        <v>926</v>
      </c>
      <c r="B929" s="13">
        <v>983268</v>
      </c>
      <c r="C929" s="13" t="s">
        <v>1712</v>
      </c>
      <c r="D929" s="6" t="s">
        <v>1713</v>
      </c>
      <c r="E929" s="6" t="s">
        <v>1716</v>
      </c>
      <c r="F929" s="6" t="s">
        <v>105</v>
      </c>
      <c r="G929" s="9">
        <v>11.18</v>
      </c>
      <c r="H929" s="12">
        <v>55.9</v>
      </c>
      <c r="I929" s="29">
        <v>11.739</v>
      </c>
      <c r="J929" s="12">
        <v>59</v>
      </c>
    </row>
    <row r="930" spans="1:10" ht="25.5">
      <c r="A930" s="56">
        <v>927</v>
      </c>
      <c r="B930" s="13">
        <v>109517</v>
      </c>
      <c r="C930" s="13" t="s">
        <v>1712</v>
      </c>
      <c r="D930" s="6" t="s">
        <v>1713</v>
      </c>
      <c r="E930" s="6" t="s">
        <v>1824</v>
      </c>
      <c r="F930" s="6" t="s">
        <v>1825</v>
      </c>
      <c r="G930" s="9">
        <v>11.18</v>
      </c>
      <c r="H930" s="12">
        <v>55.9</v>
      </c>
      <c r="I930" s="29">
        <v>11.739</v>
      </c>
      <c r="J930" s="12">
        <v>59</v>
      </c>
    </row>
    <row r="931" spans="1:10" ht="25.5">
      <c r="A931" s="56">
        <v>928</v>
      </c>
      <c r="B931" s="4">
        <v>105287</v>
      </c>
      <c r="C931" s="15" t="s">
        <v>1712</v>
      </c>
      <c r="D931" s="6" t="s">
        <v>1713</v>
      </c>
      <c r="E931" s="16" t="s">
        <v>1717</v>
      </c>
      <c r="F931" s="16" t="s">
        <v>1718</v>
      </c>
      <c r="G931" s="23">
        <v>11.18</v>
      </c>
      <c r="H931" s="24">
        <v>111.8</v>
      </c>
      <c r="I931" s="29">
        <v>11.739</v>
      </c>
      <c r="J931" s="24">
        <v>117</v>
      </c>
    </row>
    <row r="932" spans="1:10" ht="25.5">
      <c r="A932" s="56">
        <v>929</v>
      </c>
      <c r="B932" s="4">
        <v>109754</v>
      </c>
      <c r="C932" s="15" t="s">
        <v>1844</v>
      </c>
      <c r="D932" s="6" t="s">
        <v>1719</v>
      </c>
      <c r="E932" s="16" t="s">
        <v>1846</v>
      </c>
      <c r="F932" s="16" t="s">
        <v>1718</v>
      </c>
      <c r="G932" s="9">
        <v>50.6319</v>
      </c>
      <c r="H932" s="24">
        <f>G932*10</f>
        <v>506.319</v>
      </c>
      <c r="I932" s="29">
        <f>G932*1.05</f>
        <v>53.163495000000005</v>
      </c>
      <c r="J932" s="24">
        <f>ROUND(G932*10*1.05,0)</f>
        <v>532</v>
      </c>
    </row>
    <row r="933" spans="1:10" ht="25.5">
      <c r="A933" s="56">
        <v>930</v>
      </c>
      <c r="B933" s="4">
        <v>109738</v>
      </c>
      <c r="C933" s="15" t="s">
        <v>1844</v>
      </c>
      <c r="D933" s="6" t="s">
        <v>1719</v>
      </c>
      <c r="E933" s="16" t="s">
        <v>1838</v>
      </c>
      <c r="F933" s="16" t="s">
        <v>15</v>
      </c>
      <c r="G933" s="9">
        <v>50.6319</v>
      </c>
      <c r="H933" s="12">
        <v>253.1595</v>
      </c>
      <c r="I933" s="29">
        <v>53.163495000000005</v>
      </c>
      <c r="J933" s="12">
        <v>266</v>
      </c>
    </row>
    <row r="934" spans="1:10" ht="25.5">
      <c r="A934" s="56">
        <v>931</v>
      </c>
      <c r="B934" s="4">
        <v>109746</v>
      </c>
      <c r="C934" s="15" t="s">
        <v>1844</v>
      </c>
      <c r="D934" s="6" t="s">
        <v>1719</v>
      </c>
      <c r="E934" s="16" t="s">
        <v>1720</v>
      </c>
      <c r="F934" s="16" t="s">
        <v>1845</v>
      </c>
      <c r="G934" s="9">
        <v>50.6319</v>
      </c>
      <c r="H934" s="12">
        <v>253.1595</v>
      </c>
      <c r="I934" s="29">
        <v>53.163495000000005</v>
      </c>
      <c r="J934" s="12">
        <v>266</v>
      </c>
    </row>
    <row r="935" spans="1:10" ht="25.5">
      <c r="A935" s="56">
        <v>932</v>
      </c>
      <c r="B935" s="13">
        <v>964638</v>
      </c>
      <c r="C935" s="13" t="s">
        <v>1721</v>
      </c>
      <c r="D935" s="6" t="s">
        <v>1722</v>
      </c>
      <c r="E935" s="6" t="s">
        <v>1723</v>
      </c>
      <c r="F935" s="6" t="s">
        <v>11</v>
      </c>
      <c r="G935" s="9">
        <v>16.492</v>
      </c>
      <c r="H935" s="12">
        <v>82.46</v>
      </c>
      <c r="I935" s="29">
        <v>17.3166</v>
      </c>
      <c r="J935" s="12">
        <v>87</v>
      </c>
    </row>
    <row r="936" spans="1:10" ht="25.5">
      <c r="A936" s="56">
        <v>933</v>
      </c>
      <c r="B936" s="17">
        <v>102326</v>
      </c>
      <c r="C936" s="17" t="s">
        <v>1724</v>
      </c>
      <c r="D936" s="18" t="s">
        <v>1725</v>
      </c>
      <c r="E936" s="18" t="s">
        <v>1726</v>
      </c>
      <c r="F936" s="17" t="s">
        <v>222</v>
      </c>
      <c r="G936" s="28">
        <v>6.056</v>
      </c>
      <c r="H936" s="19">
        <v>30.28</v>
      </c>
      <c r="I936" s="29">
        <v>6.3588000000000005</v>
      </c>
      <c r="J936" s="12">
        <v>32</v>
      </c>
    </row>
    <row r="937" spans="1:10" ht="25.5">
      <c r="A937" s="56">
        <v>934</v>
      </c>
      <c r="B937" s="14">
        <v>107506</v>
      </c>
      <c r="C937" s="17" t="s">
        <v>1727</v>
      </c>
      <c r="D937" s="18" t="s">
        <v>1728</v>
      </c>
      <c r="E937" s="18" t="s">
        <v>1731</v>
      </c>
      <c r="F937" s="17" t="s">
        <v>1732</v>
      </c>
      <c r="G937" s="9">
        <v>106.6729</v>
      </c>
      <c r="H937" s="19">
        <v>106.6729</v>
      </c>
      <c r="I937" s="29">
        <v>112.006545</v>
      </c>
      <c r="J937" s="12">
        <v>112</v>
      </c>
    </row>
    <row r="938" spans="1:10" ht="25.5">
      <c r="A938" s="56">
        <v>935</v>
      </c>
      <c r="B938" s="14">
        <v>107514</v>
      </c>
      <c r="C938" s="17" t="s">
        <v>1727</v>
      </c>
      <c r="D938" s="18" t="s">
        <v>1728</v>
      </c>
      <c r="E938" s="18" t="s">
        <v>1731</v>
      </c>
      <c r="F938" s="17" t="s">
        <v>1733</v>
      </c>
      <c r="G938" s="9">
        <v>106.6729</v>
      </c>
      <c r="H938" s="19">
        <v>106.6729</v>
      </c>
      <c r="I938" s="29">
        <v>112.006545</v>
      </c>
      <c r="J938" s="12">
        <v>112</v>
      </c>
    </row>
    <row r="939" spans="1:10" s="44" customFormat="1" ht="15">
      <c r="A939" s="59"/>
      <c r="G939" s="71"/>
      <c r="H939" s="62"/>
      <c r="I939" s="62"/>
      <c r="J939" s="62"/>
    </row>
    <row r="940" spans="1:10" s="44" customFormat="1" ht="15">
      <c r="A940" s="72"/>
      <c r="G940" s="71"/>
      <c r="H940" s="62"/>
      <c r="I940" s="62"/>
      <c r="J940" s="62"/>
    </row>
    <row r="941" spans="1:10" s="44" customFormat="1" ht="15">
      <c r="A941" s="72"/>
      <c r="G941" s="71"/>
      <c r="H941" s="62"/>
      <c r="I941" s="62"/>
      <c r="J941" s="62"/>
    </row>
    <row r="942" spans="1:10" s="44" customFormat="1" ht="15">
      <c r="A942" s="72"/>
      <c r="G942" s="71"/>
      <c r="H942" s="62"/>
      <c r="I942" s="62"/>
      <c r="J942" s="62"/>
    </row>
    <row r="943" spans="1:10" s="44" customFormat="1" ht="15">
      <c r="A943" s="72"/>
      <c r="G943" s="71"/>
      <c r="H943" s="62"/>
      <c r="I943" s="62"/>
      <c r="J943" s="62"/>
    </row>
    <row r="944" spans="1:10" s="44" customFormat="1" ht="15">
      <c r="A944" s="72"/>
      <c r="G944" s="71"/>
      <c r="H944" s="62"/>
      <c r="I944" s="62"/>
      <c r="J944" s="62"/>
    </row>
    <row r="945" spans="1:10" s="44" customFormat="1" ht="15">
      <c r="A945" s="72"/>
      <c r="G945" s="71"/>
      <c r="H945" s="62"/>
      <c r="I945" s="62"/>
      <c r="J945" s="62"/>
    </row>
    <row r="946" spans="1:10" s="44" customFormat="1" ht="15">
      <c r="A946" s="72"/>
      <c r="G946" s="71"/>
      <c r="H946" s="62"/>
      <c r="I946" s="62"/>
      <c r="J946" s="62"/>
    </row>
    <row r="947" spans="1:10" s="44" customFormat="1" ht="15">
      <c r="A947" s="72"/>
      <c r="G947" s="71"/>
      <c r="H947" s="62"/>
      <c r="I947" s="62"/>
      <c r="J947" s="62"/>
    </row>
    <row r="948" spans="1:10" s="44" customFormat="1" ht="15">
      <c r="A948" s="72"/>
      <c r="G948" s="71"/>
      <c r="H948" s="62"/>
      <c r="I948" s="62"/>
      <c r="J948" s="62"/>
    </row>
    <row r="949" spans="1:10" s="44" customFormat="1" ht="15">
      <c r="A949" s="72"/>
      <c r="G949" s="71"/>
      <c r="H949" s="62"/>
      <c r="I949" s="62"/>
      <c r="J949" s="62"/>
    </row>
    <row r="950" spans="1:10" s="44" customFormat="1" ht="15">
      <c r="A950" s="72"/>
      <c r="G950" s="71"/>
      <c r="H950" s="62"/>
      <c r="I950" s="62"/>
      <c r="J950" s="62"/>
    </row>
    <row r="951" spans="1:10" s="44" customFormat="1" ht="15">
      <c r="A951" s="72"/>
      <c r="G951" s="71"/>
      <c r="H951" s="62"/>
      <c r="I951" s="62"/>
      <c r="J951" s="62"/>
    </row>
    <row r="952" spans="1:10" s="44" customFormat="1" ht="15">
      <c r="A952" s="72"/>
      <c r="G952" s="71"/>
      <c r="H952" s="62"/>
      <c r="I952" s="62"/>
      <c r="J952" s="62"/>
    </row>
    <row r="953" spans="1:10" s="44" customFormat="1" ht="15">
      <c r="A953" s="72"/>
      <c r="G953" s="71"/>
      <c r="H953" s="62"/>
      <c r="I953" s="62"/>
      <c r="J953" s="62"/>
    </row>
    <row r="954" spans="1:10" s="44" customFormat="1" ht="15">
      <c r="A954" s="72"/>
      <c r="G954" s="71"/>
      <c r="H954" s="62"/>
      <c r="I954" s="62"/>
      <c r="J954" s="62"/>
    </row>
    <row r="955" spans="1:10" s="44" customFormat="1" ht="15">
      <c r="A955" s="72"/>
      <c r="G955" s="71"/>
      <c r="H955" s="62"/>
      <c r="I955" s="62"/>
      <c r="J955" s="62"/>
    </row>
    <row r="956" spans="1:10" s="44" customFormat="1" ht="15">
      <c r="A956" s="72"/>
      <c r="G956" s="71"/>
      <c r="H956" s="62"/>
      <c r="I956" s="62"/>
      <c r="J956" s="62"/>
    </row>
    <row r="957" spans="1:10" s="44" customFormat="1" ht="15">
      <c r="A957" s="72"/>
      <c r="G957" s="71"/>
      <c r="H957" s="62"/>
      <c r="I957" s="62"/>
      <c r="J957" s="62"/>
    </row>
    <row r="958" spans="1:10" s="44" customFormat="1" ht="15">
      <c r="A958" s="72"/>
      <c r="G958" s="71"/>
      <c r="H958" s="62"/>
      <c r="I958" s="62"/>
      <c r="J958" s="62"/>
    </row>
    <row r="959" spans="1:10" s="44" customFormat="1" ht="15">
      <c r="A959" s="72"/>
      <c r="G959" s="71"/>
      <c r="H959" s="62"/>
      <c r="I959" s="62"/>
      <c r="J959" s="62"/>
    </row>
    <row r="960" spans="1:10" s="44" customFormat="1" ht="15">
      <c r="A960" s="72"/>
      <c r="G960" s="71"/>
      <c r="H960" s="62"/>
      <c r="I960" s="62"/>
      <c r="J960" s="62"/>
    </row>
    <row r="961" spans="1:10" s="44" customFormat="1" ht="15">
      <c r="A961" s="72"/>
      <c r="G961" s="71"/>
      <c r="H961" s="62"/>
      <c r="I961" s="62"/>
      <c r="J961" s="62"/>
    </row>
  </sheetData>
  <sheetProtection/>
  <autoFilter ref="A3:L938"/>
  <mergeCells count="1">
    <mergeCell ref="D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ignoredErrors>
    <ignoredError sqref="B397:B400 B737 B739 B640:B645 B647:B652 B374:B378 B638 B291:B296 B310:B311 B236:B238 B380:B388 B240:B262 B156:B192 B407:B417 B390:B393 B576:B581 B504:B516 B301:B307 B313:B319 B364:B365 B499:B502 B571:B572 B574 B688:B706 B352:B362 B472:B483 B195:B198 B265:B272 B274:B281 B283:B289 B583 B632:B636 B540:B569 B529:B538 B518:B526 B496 B331:B350 B201:B234 B654:B680 B682:B683 B685:B686 B464:B470 B585:B630 B322:B329 B710:B735 B741:B808 B419:B461 B369:B372 B486:B4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Zlatanovska</dc:creator>
  <cp:keywords/>
  <dc:description/>
  <cp:lastModifiedBy>Sonja Zlatanovska</cp:lastModifiedBy>
  <cp:lastPrinted>2021-12-02T13:02:34Z</cp:lastPrinted>
  <dcterms:created xsi:type="dcterms:W3CDTF">2019-04-09T10:29:53Z</dcterms:created>
  <dcterms:modified xsi:type="dcterms:W3CDTF">2023-03-10T11:49:26Z</dcterms:modified>
  <cp:category/>
  <cp:version/>
  <cp:contentType/>
  <cp:contentStatus/>
</cp:coreProperties>
</file>